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1B178D9-CEFC-4716-BFBF-1366B649C5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1" l="1"/>
  <c r="G59" i="1" s="1"/>
  <c r="G50" i="1"/>
  <c r="G49" i="1"/>
  <c r="G58" i="1" s="1"/>
  <c r="G56" i="1"/>
</calcChain>
</file>

<file path=xl/sharedStrings.xml><?xml version="1.0" encoding="utf-8"?>
<sst xmlns="http://schemas.openxmlformats.org/spreadsheetml/2006/main" count="185" uniqueCount="120">
  <si>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</si>
  <si>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</si>
  <si>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</si>
  <si>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</si>
  <si>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</si>
  <si>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</si>
  <si>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</si>
  <si>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</si>
  <si>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</si>
  <si>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</si>
  <si>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STROJARSKA TEHNIČKA ŠKOLA FRANA BOŠNJAKOVIĆA</t>
  </si>
  <si>
    <t>KONAVOSKA 2</t>
  </si>
  <si>
    <t>10000 ZAGREB</t>
  </si>
  <si>
    <t>2026-URA-174 | eRačun br.: 351946152</t>
  </si>
  <si>
    <t>ADRIA STAKLO,OBRT ZA USLUGE I TRGOVINU,VL. DARKO BILUŠIĆ</t>
  </si>
  <si>
    <t>3232 | USLUGE TEKUĆEG I INVESTICIJSKOG ODRŽAVANJA</t>
  </si>
  <si>
    <t>2026-URA-170 | eRačun br.: 350562615. mat. za školu</t>
  </si>
  <si>
    <t>ENERGY CENTAR PLUS d.o.o.</t>
  </si>
  <si>
    <t>3224 | MATERIJAL I DIJELOVI ZA TEKUĆE I INVESTICIJSKO ODRŽAVANJE</t>
  </si>
  <si>
    <t>2026-URA-171 | pričuva 05/2026</t>
  </si>
  <si>
    <t>GRADSKO STAMBENO KOMUNALNO GOSPODARSTVO D.O.O.</t>
  </si>
  <si>
    <t>2026-URA-175 | eRačun br.: 352734765, najam A4 MF uređaja HP</t>
  </si>
  <si>
    <t>Opti Print Adria d.o.o.</t>
  </si>
  <si>
    <t xml:space="preserve">2026-URA-168 | eRačun br.: 350043658, karta </t>
  </si>
  <si>
    <t>ZAGREBAČKI ELEKTRIČNI TRAMVAJ d.o.o.</t>
  </si>
  <si>
    <t>2026-URA-178 | eRačunbr.:353433709,uslugaCDS-aza05/26</t>
  </si>
  <si>
    <t>AKD- Zaštita d.o.o.</t>
  </si>
  <si>
    <t>2026-URA-179 | eRačunbr.:353690188,učeničkitroškovi-ŠIZ</t>
  </si>
  <si>
    <t>PUBLIC ZAGREB j.d.o.o.</t>
  </si>
  <si>
    <t>10418 DUBRANEC</t>
  </si>
  <si>
    <t>3221 | UREDSKI MATERIJAL I OSTALI MATERIJALNI RASHODI</t>
  </si>
  <si>
    <t>2026-URA-182 | eRačunbr.:354049909,05/25</t>
  </si>
  <si>
    <t xml:space="preserve"> TELEMACH HRVATSKA D.O.O. ZA TELEKOMUNIKACIJSKE USLUGE </t>
  </si>
  <si>
    <t>3231 | USLUGE TELEFONA,POŠTE I PRIJEVOZA</t>
  </si>
  <si>
    <t>2026-URA-183 | eRačunbr.:354054557,05/526</t>
  </si>
  <si>
    <t>2026-URA-180 | eRačunbr.:353794609,RADIOTV</t>
  </si>
  <si>
    <t>HRVATSKA RADIOTELEVIZIJA</t>
  </si>
  <si>
    <t>2026-URA-181 | eRačunbr.:353895806,sati</t>
  </si>
  <si>
    <t>Odvjetničko društvo KALLAY &amp; PARTNERI d.o.o.</t>
  </si>
  <si>
    <t>2026-URA-187 | eRačun br.: 355610318, OPREMA ZA TJELESNI</t>
  </si>
  <si>
    <t>Peek &amp; Cloppenburg d.o.o.</t>
  </si>
  <si>
    <t>10 000 ZAGREB</t>
  </si>
  <si>
    <t>2026-URA-176 | eRačunbr.:353101945,ostalepotvrde/ovjere</t>
  </si>
  <si>
    <t>ZAGREBAČKA BANKA D.D.</t>
  </si>
  <si>
    <t>2026-URA-177 | eRačunbr.:353102005,usluga05-26</t>
  </si>
  <si>
    <t>2026-URA-193 | kalkulatori za poklon učenicima</t>
  </si>
  <si>
    <t>PROSVJETA d.o.o.</t>
  </si>
  <si>
    <t>2026-URA-199 | eRačun br.: 357386786, sapun u pjeni</t>
  </si>
  <si>
    <t>EXELISSO d.o.o.</t>
  </si>
  <si>
    <t>2026-URA-201 | eRačun br.: 358150400, škare za živicu alu</t>
  </si>
  <si>
    <t>JURČEC ALATI d.o.o.</t>
  </si>
  <si>
    <t>3225 | SITNI INVENTAR I AUTOGUME</t>
  </si>
  <si>
    <t>2026-URA-194 | REPKA PREDSTAVNICI šk NA PREDSTAVLJANJU UDŽB.</t>
  </si>
  <si>
    <t>KONZUM plus d.o.o.</t>
  </si>
  <si>
    <t>3293 | REPREZENTACIJA</t>
  </si>
  <si>
    <t>2026-URA-206 | eRačun br.: 358811351,Rezna najlonska nit za košnj</t>
  </si>
  <si>
    <t>Sever S.D.L. d.o.o.</t>
  </si>
  <si>
    <t>10090 ZAGREB</t>
  </si>
  <si>
    <t>2026-URA-195 | HEP-OPSKRBA ZA 05/26</t>
  </si>
  <si>
    <t>ELEKTROTEHNIČKA ŠKOLA</t>
  </si>
  <si>
    <t>3223 | ENERGIJA</t>
  </si>
  <si>
    <t>2026-URA-196 | HEP-TOPLINARSTVO 05/29</t>
  </si>
  <si>
    <t>2026-URA-197 | GRAD ZAGREB- NUV, ZK 05/</t>
  </si>
  <si>
    <t>2026-URA-204 | čistoća 05/2026</t>
  </si>
  <si>
    <t>2026-URA-205 | čistoća 05/2026 mj. kom. otpad</t>
  </si>
  <si>
    <t>2026-URA-203 | eRačun br.: 358532337, e račun mjesečno</t>
  </si>
  <si>
    <t>Financijska agencija</t>
  </si>
  <si>
    <t>2026-URA-192 | eRačun br.: 356879578, sred.za čišč.</t>
  </si>
  <si>
    <t>GLOBAL DISTRI d.o.o. za trgovinu i usluge</t>
  </si>
  <si>
    <t>10430 SAMOBOR</t>
  </si>
  <si>
    <t>2026-URA-190 | eRačun br.: 356343378, prepor.poš.</t>
  </si>
  <si>
    <t>HP -Hrvatska pošta d.d.</t>
  </si>
  <si>
    <t>2026-URA-191 | eRačun br.: 356705843, povrat. i prep.poš.</t>
  </si>
  <si>
    <t>2026-URA-189 | eRačun br.: 356286377, deterđent, sanitar, tek.</t>
  </si>
  <si>
    <t>Insako d.o.o.</t>
  </si>
  <si>
    <t>2026-URA-202 | eRačun br.: 358372108, webinar 08.06.2026.</t>
  </si>
  <si>
    <t>VIJESTI IZ STRUKE-POSLOVNI EDUKATOR j.d.o.o.</t>
  </si>
  <si>
    <t>21212 KAŠTEL SUĆURAC</t>
  </si>
  <si>
    <t>3213 | STRUČNO USAVRŠAVANJE ZAPOSLENIKA</t>
  </si>
  <si>
    <t>2026-URA-198 | eRačun br.: 357269888, opća odgovornost</t>
  </si>
  <si>
    <t>WIENER OSIGURANJE VIG d.d.</t>
  </si>
  <si>
    <t>2026-URA-184 | eRačunbr.:354642285.karteza06-2026</t>
  </si>
  <si>
    <t>2026-URA-209 | POKLON BON ZA UČENIKE 8 KOM</t>
  </si>
  <si>
    <t>Manta d.o.o.</t>
  </si>
  <si>
    <t>2026-URA-213 | MAJICE I MREŽICE ZA ŠiZ</t>
  </si>
  <si>
    <t>Decathlon Zagreb d.o.o.</t>
  </si>
  <si>
    <t>2026-URA-210 | eRačun br.: 359917295</t>
  </si>
  <si>
    <t>INTERSPORT H D.O.O.</t>
  </si>
  <si>
    <t>10360 SESVETE</t>
  </si>
  <si>
    <t>2026-URA-207 | vodoopskrba i odvodnja 05/26</t>
  </si>
  <si>
    <t>2026-URA-208 | vodoopskrba i odvodnja 05/2026</t>
  </si>
  <si>
    <t>2026-URA-223 | eRačun br.: 363347718, izrada pleksi stola</t>
  </si>
  <si>
    <t>2026-URA-211 | eRačun br.: 360417945, održavanje programa II.kvar</t>
  </si>
  <si>
    <t>BLINK INFO d.o.o.</t>
  </si>
  <si>
    <t>23000 ZADAR</t>
  </si>
  <si>
    <t>SVEUKUPNO</t>
  </si>
  <si>
    <t>Odgovorna osoba: Stjepan Mudifaj, prof.</t>
  </si>
  <si>
    <t>Kategorija 1</t>
  </si>
  <si>
    <t>Kategorija 2</t>
  </si>
  <si>
    <t>3111 Plaće za redovan rad</t>
  </si>
  <si>
    <t>3132 Doprinosi za obvezno zdravstveno osiguranje</t>
  </si>
  <si>
    <t>3295 Pristojbe i naknade</t>
  </si>
  <si>
    <t>3211 Službena putovanja</t>
  </si>
  <si>
    <t>3212 Naknada za prijevoz</t>
  </si>
  <si>
    <t>3121 Ostali rashodi za zaposlene</t>
  </si>
  <si>
    <t>3237 Intelektualne i osobne usluge</t>
  </si>
  <si>
    <t>3291 Naknade za rad predstavničkih i izvršnih tijela, povjerenstava i slično</t>
  </si>
  <si>
    <t>3722 Naknade građanima i kućanstvima u naravi</t>
  </si>
  <si>
    <t>3234 | KOMUNALNE USLUGE</t>
  </si>
  <si>
    <t>3235 | ZAKUPNINE I NAJAMNINE</t>
  </si>
  <si>
    <t>3212 | NAKNADE ZA PRIJEVOZ, ZA RAD NA TERENU I ODVOJENI ŽIVOT</t>
  </si>
  <si>
    <t>3239 | OSTALE NESPOMENUTE USLUGE</t>
  </si>
  <si>
    <t>3233 | USLUGE PROMIDŽBE I INFORMIRANJA</t>
  </si>
  <si>
    <t>3237 | INTELEKTUALNE I OSOBNE USLUGE</t>
  </si>
  <si>
    <t xml:space="preserve">3227 | SLUŽBENA, RADNA I ZAŠTITNA ODJEĆA I OBUĆA </t>
  </si>
  <si>
    <t>3431 | BANKARSKE USLUGE I USLUGE PLATNOG PROMETA</t>
  </si>
  <si>
    <t>3299 | OSTALI NESPOMENUTI RASHODI POSLOVANJA</t>
  </si>
  <si>
    <t>3292 | PREMIJE OSIGURANJA</t>
  </si>
  <si>
    <t>3238 | RAČUNALNE USLUGE</t>
  </si>
  <si>
    <t>JAVNA OBJAVA INFORMACIJA O TROŠENJU SREDSTAVA ZA RAZDOBLJE 
OD 01.06.2026. DO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</si>
</sst>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  <numFmt numFmtId="170" formatCode="_-* #,##0.00\ _€_-;\-* #,##0.00\ _€_-;_-* &quot;-&quot;??\ _€_-;_-@_-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00CCFF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7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0" fillId="3" borderId="9" xfId="7" applyFont="1" applyBorder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0" fillId="3" borderId="9" xfId="7" applyFont="1" applyBorder="1" applyAlignment="1">
      <alignment vertical="center" wrapText="1"/>
    </xf>
    <xf numFmtId="0" fontId="28" fillId="3" borderId="0" xfId="1" applyFont="1" applyFill="1" applyAlignment="1">
      <alignment horizontal="right" vertical="center" wrapText="1"/>
    </xf>
    <xf numFmtId="14" fontId="3" fillId="0" borderId="11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4" fontId="3" fillId="0" borderId="14" xfId="0" applyNumberFormat="1" applyFont="1" applyBorder="1" applyAlignment="1">
      <alignment horizontal="right" vertical="top" wrapText="1"/>
    </xf>
    <xf numFmtId="165" fontId="3" fillId="2" borderId="10" xfId="0" applyNumberFormat="1" applyFont="1" applyFill="1" applyBorder="1" applyAlignment="1">
      <alignment horizontal="center" vertical="center" wrapText="1"/>
    </xf>
    <xf numFmtId="4" fontId="3" fillId="35" borderId="14" xfId="0" applyNumberFormat="1" applyFont="1" applyFill="1" applyBorder="1" applyAlignment="1">
      <alignment horizontal="right" vertical="top" wrapText="1"/>
    </xf>
    <xf numFmtId="4" fontId="3" fillId="0" borderId="12" xfId="0" applyNumberFormat="1" applyFont="1" applyBorder="1" applyAlignment="1">
      <alignment horizontal="center" vertical="top" wrapText="1"/>
    </xf>
    <xf numFmtId="0" fontId="3" fillId="36" borderId="14" xfId="0" applyFont="1" applyFill="1" applyBorder="1" applyAlignment="1">
      <alignment horizontal="center" vertical="top" wrapText="1"/>
    </xf>
    <xf numFmtId="170" fontId="32" fillId="36" borderId="14" xfId="0" applyNumberFormat="1" applyFont="1" applyFill="1" applyBorder="1" applyAlignment="1">
      <alignment horizontal="center" vertical="top" wrapText="1"/>
    </xf>
    <xf numFmtId="14" fontId="3" fillId="0" borderId="11" xfId="0" applyNumberFormat="1" applyFont="1" applyBorder="1" applyAlignment="1">
      <alignment horizontal="right" vertical="center" wrapText="1"/>
    </xf>
    <xf numFmtId="14" fontId="3" fillId="0" borderId="12" xfId="0" applyNumberFormat="1" applyFont="1" applyBorder="1" applyAlignment="1">
      <alignment horizontal="right" vertical="center" wrapText="1"/>
    </xf>
    <xf numFmtId="0" fontId="31" fillId="4" borderId="3" xfId="6" applyFont="1" applyAlignment="1" applyProtection="1">
      <alignment horizontal="center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27" fillId="3" borderId="0" xfId="1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46" dataDxfId="18" totalsRowDxfId="17"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59"/>
  <sheetViews>
    <sheetView showGridLines="0" tabSelected="1" zoomScaleNormal="100" workbookViewId="0">
      <selection activeCell="A4" sqref="A4:G5"/>
    </sheetView>
  </sheetViews>
  <sheetFormatPr defaultColWidth="9" defaultRowHeight="33.9" customHeight="1" x14ac:dyDescent="0.3"/>
  <cols>
    <col min="1" max="1" width="12.5546875" style="21" customWidth="1"/>
    <col min="2" max="2" width="34.33203125" style="7" customWidth="1"/>
    <col min="3" max="3" width="32.5546875" style="7" customWidth="1"/>
    <col min="4" max="4" width="14.33203125" style="7" customWidth="1"/>
    <col min="5" max="5" width="16" style="7" customWidth="1"/>
    <col min="6" max="6" width="31.5546875" style="7" customWidth="1"/>
    <col min="7" max="7" width="21.44140625" style="7" customWidth="1"/>
    <col min="8" max="8" width="0.33203125" style="1" customWidth="1"/>
    <col min="9" max="10" width="9" style="1"/>
    <col min="11" max="13" width="9.44140625" style="1" customWidth="1"/>
    <col min="14" max="16384" width="9" style="1"/>
  </cols>
  <sheetData>
    <row r="1" spans="1:8" ht="57.9" customHeight="1" thickBot="1" x14ac:dyDescent="0.35">
      <c r="A1" s="43" t="s">
        <v>10</v>
      </c>
      <c r="B1" s="43"/>
      <c r="C1" s="43"/>
      <c r="D1" s="43"/>
      <c r="E1" s="43"/>
      <c r="F1" s="43"/>
      <c r="G1" s="43"/>
      <c r="H1" s="3"/>
    </row>
    <row r="2" spans="1:8" ht="29.25" customHeight="1" thickTop="1" x14ac:dyDescent="0.3">
      <c r="A2" s="17" t="s">
        <v>7</v>
      </c>
      <c r="B2" s="45" t="s">
        <v>11</v>
      </c>
      <c r="C2" s="45"/>
      <c r="D2" s="11"/>
      <c r="E2" s="16" t="s">
        <v>8</v>
      </c>
      <c r="F2" s="22">
        <v>36897616904</v>
      </c>
      <c r="G2" s="29"/>
      <c r="H2" s="4"/>
    </row>
    <row r="3" spans="1:8" ht="29.25" customHeight="1" x14ac:dyDescent="0.3">
      <c r="A3" s="18" t="s">
        <v>9</v>
      </c>
      <c r="B3" s="14" t="s">
        <v>12</v>
      </c>
      <c r="C3" s="15"/>
      <c r="D3" s="12"/>
      <c r="E3" s="46" t="s">
        <v>96</v>
      </c>
      <c r="F3" s="46"/>
      <c r="G3" s="30" t="s">
        <v>97</v>
      </c>
      <c r="H3" s="4"/>
    </row>
    <row r="4" spans="1:8" ht="29.25" customHeight="1" x14ac:dyDescent="0.3">
      <c r="A4" s="44" t="s">
        <v>119</v>
      </c>
      <c r="B4" s="44"/>
      <c r="C4" s="44"/>
      <c r="D4" s="44"/>
      <c r="E4" s="44"/>
      <c r="F4" s="44"/>
      <c r="G4" s="44"/>
    </row>
    <row r="5" spans="1:8" ht="29.25" customHeight="1" x14ac:dyDescent="0.3">
      <c r="A5" s="44"/>
      <c r="B5" s="44"/>
      <c r="C5" s="44"/>
      <c r="D5" s="44"/>
      <c r="E5" s="44"/>
      <c r="F5" s="44"/>
      <c r="G5" s="44"/>
    </row>
    <row r="6" spans="1:8" s="2" customFormat="1" ht="42" customHeight="1" x14ac:dyDescent="0.3">
      <c r="A6" s="19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3">
      <c r="A7" s="20">
        <v>46175</v>
      </c>
      <c r="B7" s="10" t="s">
        <v>13</v>
      </c>
      <c r="C7" s="10" t="s">
        <v>14</v>
      </c>
      <c r="D7" s="6">
        <v>88028678640</v>
      </c>
      <c r="E7" s="8" t="s">
        <v>12</v>
      </c>
      <c r="F7" s="8" t="s">
        <v>15</v>
      </c>
      <c r="G7" s="9">
        <v>118.9</v>
      </c>
    </row>
    <row r="8" spans="1:8" ht="33.9" customHeight="1" x14ac:dyDescent="0.3">
      <c r="A8" s="23">
        <v>46175</v>
      </c>
      <c r="B8" s="24" t="s">
        <v>16</v>
      </c>
      <c r="C8" s="24" t="s">
        <v>17</v>
      </c>
      <c r="D8" s="25">
        <v>21231559118</v>
      </c>
      <c r="E8" s="26" t="s">
        <v>12</v>
      </c>
      <c r="F8" s="27" t="s">
        <v>18</v>
      </c>
      <c r="G8" s="28">
        <v>43.34</v>
      </c>
    </row>
    <row r="9" spans="1:8" ht="33.9" customHeight="1" x14ac:dyDescent="0.3">
      <c r="A9" s="23">
        <v>46175</v>
      </c>
      <c r="B9" s="24" t="s">
        <v>19</v>
      </c>
      <c r="C9" s="24" t="s">
        <v>20</v>
      </c>
      <c r="D9" s="25">
        <v>3744272526</v>
      </c>
      <c r="E9" s="26" t="s">
        <v>12</v>
      </c>
      <c r="F9" s="27" t="s">
        <v>108</v>
      </c>
      <c r="G9" s="28">
        <v>33.130000000000003</v>
      </c>
    </row>
    <row r="10" spans="1:8" ht="33.9" customHeight="1" x14ac:dyDescent="0.3">
      <c r="A10" s="23">
        <v>46175</v>
      </c>
      <c r="B10" s="24" t="s">
        <v>21</v>
      </c>
      <c r="C10" s="24" t="s">
        <v>22</v>
      </c>
      <c r="D10" s="25">
        <v>11469787133</v>
      </c>
      <c r="E10" s="26" t="s">
        <v>12</v>
      </c>
      <c r="F10" s="27" t="s">
        <v>109</v>
      </c>
      <c r="G10" s="28">
        <v>38.159999999999997</v>
      </c>
    </row>
    <row r="11" spans="1:8" ht="33.9" customHeight="1" x14ac:dyDescent="0.3">
      <c r="A11" s="23">
        <v>46175</v>
      </c>
      <c r="B11" s="24" t="s">
        <v>23</v>
      </c>
      <c r="C11" s="24" t="s">
        <v>24</v>
      </c>
      <c r="D11" s="25">
        <v>82031999604</v>
      </c>
      <c r="E11" s="26" t="s">
        <v>12</v>
      </c>
      <c r="F11" s="27" t="s">
        <v>110</v>
      </c>
      <c r="G11" s="28">
        <v>38.49</v>
      </c>
    </row>
    <row r="12" spans="1:8" ht="33.9" customHeight="1" x14ac:dyDescent="0.3">
      <c r="A12" s="23">
        <v>46176</v>
      </c>
      <c r="B12" s="24" t="s">
        <v>25</v>
      </c>
      <c r="C12" s="24" t="s">
        <v>26</v>
      </c>
      <c r="D12" s="25">
        <v>9253797076</v>
      </c>
      <c r="E12" s="26" t="s">
        <v>12</v>
      </c>
      <c r="F12" s="27" t="s">
        <v>111</v>
      </c>
      <c r="G12" s="28">
        <v>55</v>
      </c>
    </row>
    <row r="13" spans="1:8" ht="33.9" customHeight="1" x14ac:dyDescent="0.3">
      <c r="A13" s="23">
        <v>46176</v>
      </c>
      <c r="B13" s="24" t="s">
        <v>27</v>
      </c>
      <c r="C13" s="24" t="s">
        <v>28</v>
      </c>
      <c r="D13" s="25">
        <v>24969698312</v>
      </c>
      <c r="E13" s="26" t="s">
        <v>29</v>
      </c>
      <c r="F13" s="27" t="s">
        <v>30</v>
      </c>
      <c r="G13" s="28">
        <v>299.7</v>
      </c>
    </row>
    <row r="14" spans="1:8" ht="33.9" customHeight="1" x14ac:dyDescent="0.3">
      <c r="A14" s="23">
        <v>46178</v>
      </c>
      <c r="B14" s="24" t="s">
        <v>31</v>
      </c>
      <c r="C14" s="24" t="s">
        <v>32</v>
      </c>
      <c r="D14" s="25">
        <v>70133616033</v>
      </c>
      <c r="E14" s="26" t="s">
        <v>12</v>
      </c>
      <c r="F14" s="27" t="s">
        <v>33</v>
      </c>
      <c r="G14" s="28">
        <v>37.82</v>
      </c>
    </row>
    <row r="15" spans="1:8" ht="33.9" customHeight="1" x14ac:dyDescent="0.3">
      <c r="A15" s="23">
        <v>46178</v>
      </c>
      <c r="B15" s="24" t="s">
        <v>34</v>
      </c>
      <c r="C15" s="24" t="s">
        <v>32</v>
      </c>
      <c r="D15" s="25">
        <v>70133616033</v>
      </c>
      <c r="E15" s="26" t="s">
        <v>12</v>
      </c>
      <c r="F15" s="27" t="s">
        <v>33</v>
      </c>
      <c r="G15" s="28">
        <v>17.36</v>
      </c>
    </row>
    <row r="16" spans="1:8" ht="33.9" customHeight="1" x14ac:dyDescent="0.3">
      <c r="A16" s="23">
        <v>46178</v>
      </c>
      <c r="B16" s="24" t="s">
        <v>35</v>
      </c>
      <c r="C16" s="24" t="s">
        <v>36</v>
      </c>
      <c r="D16" s="25">
        <v>68419124305</v>
      </c>
      <c r="E16" s="26" t="s">
        <v>12</v>
      </c>
      <c r="F16" s="27" t="s">
        <v>112</v>
      </c>
      <c r="G16" s="28">
        <v>21.24</v>
      </c>
    </row>
    <row r="17" spans="1:7" ht="33.9" customHeight="1" x14ac:dyDescent="0.3">
      <c r="A17" s="23">
        <v>46178</v>
      </c>
      <c r="B17" s="24" t="s">
        <v>37</v>
      </c>
      <c r="C17" s="24" t="s">
        <v>38</v>
      </c>
      <c r="D17" s="25">
        <v>86709918716</v>
      </c>
      <c r="E17" s="26" t="s">
        <v>12</v>
      </c>
      <c r="F17" s="27" t="s">
        <v>113</v>
      </c>
      <c r="G17" s="28">
        <v>237.5</v>
      </c>
    </row>
    <row r="18" spans="1:7" ht="33.9" customHeight="1" x14ac:dyDescent="0.3">
      <c r="A18" s="23">
        <v>46181</v>
      </c>
      <c r="B18" s="24" t="s">
        <v>39</v>
      </c>
      <c r="C18" s="24" t="s">
        <v>40</v>
      </c>
      <c r="D18" s="25">
        <v>32188045062</v>
      </c>
      <c r="E18" s="26" t="s">
        <v>41</v>
      </c>
      <c r="F18" s="27" t="s">
        <v>114</v>
      </c>
      <c r="G18" s="28">
        <v>169.98</v>
      </c>
    </row>
    <row r="19" spans="1:7" ht="33.9" customHeight="1" x14ac:dyDescent="0.3">
      <c r="A19" s="23">
        <v>46183</v>
      </c>
      <c r="B19" s="24" t="s">
        <v>42</v>
      </c>
      <c r="C19" s="24" t="s">
        <v>43</v>
      </c>
      <c r="D19" s="25">
        <v>92963223473</v>
      </c>
      <c r="E19" s="26" t="s">
        <v>12</v>
      </c>
      <c r="F19" s="27" t="s">
        <v>115</v>
      </c>
      <c r="G19" s="28">
        <v>10</v>
      </c>
    </row>
    <row r="20" spans="1:7" ht="33.9" customHeight="1" x14ac:dyDescent="0.3">
      <c r="A20" s="23">
        <v>46183</v>
      </c>
      <c r="B20" s="24" t="s">
        <v>44</v>
      </c>
      <c r="C20" s="24" t="s">
        <v>43</v>
      </c>
      <c r="D20" s="25">
        <v>92963223473</v>
      </c>
      <c r="E20" s="26" t="s">
        <v>12</v>
      </c>
      <c r="F20" s="27" t="s">
        <v>115</v>
      </c>
      <c r="G20" s="28">
        <v>36.89</v>
      </c>
    </row>
    <row r="21" spans="1:7" ht="33.9" customHeight="1" x14ac:dyDescent="0.3">
      <c r="A21" s="23">
        <v>46184</v>
      </c>
      <c r="B21" s="24" t="s">
        <v>45</v>
      </c>
      <c r="C21" s="24" t="s">
        <v>46</v>
      </c>
      <c r="D21" s="25">
        <v>23366802564</v>
      </c>
      <c r="E21" s="26" t="s">
        <v>12</v>
      </c>
      <c r="F21" s="27" t="s">
        <v>116</v>
      </c>
      <c r="G21" s="28">
        <v>72.8</v>
      </c>
    </row>
    <row r="22" spans="1:7" ht="33.9" customHeight="1" x14ac:dyDescent="0.3">
      <c r="A22" s="23">
        <v>46188</v>
      </c>
      <c r="B22" s="24" t="s">
        <v>47</v>
      </c>
      <c r="C22" s="24" t="s">
        <v>48</v>
      </c>
      <c r="D22" s="25">
        <v>94275387625</v>
      </c>
      <c r="E22" s="26" t="s">
        <v>12</v>
      </c>
      <c r="F22" s="27" t="s">
        <v>30</v>
      </c>
      <c r="G22" s="28">
        <v>35</v>
      </c>
    </row>
    <row r="23" spans="1:7" ht="33.9" customHeight="1" x14ac:dyDescent="0.3">
      <c r="A23" s="23">
        <v>46188</v>
      </c>
      <c r="B23" s="24" t="s">
        <v>49</v>
      </c>
      <c r="C23" s="24" t="s">
        <v>50</v>
      </c>
      <c r="D23" s="25">
        <v>51172510950</v>
      </c>
      <c r="E23" s="26" t="s">
        <v>12</v>
      </c>
      <c r="F23" s="27" t="s">
        <v>51</v>
      </c>
      <c r="G23" s="28">
        <v>331.13</v>
      </c>
    </row>
    <row r="24" spans="1:7" ht="33.9" customHeight="1" x14ac:dyDescent="0.3">
      <c r="A24" s="23">
        <v>46188</v>
      </c>
      <c r="B24" s="24" t="s">
        <v>52</v>
      </c>
      <c r="C24" s="24" t="s">
        <v>53</v>
      </c>
      <c r="D24" s="25">
        <v>36897616904</v>
      </c>
      <c r="E24" s="26" t="s">
        <v>12</v>
      </c>
      <c r="F24" s="27" t="s">
        <v>54</v>
      </c>
      <c r="G24" s="28">
        <v>15.64</v>
      </c>
    </row>
    <row r="25" spans="1:7" ht="33.9" customHeight="1" x14ac:dyDescent="0.3">
      <c r="A25" s="23">
        <v>46188</v>
      </c>
      <c r="B25" s="24" t="s">
        <v>55</v>
      </c>
      <c r="C25" s="24" t="s">
        <v>56</v>
      </c>
      <c r="D25" s="25">
        <v>61060868477</v>
      </c>
      <c r="E25" s="26" t="s">
        <v>57</v>
      </c>
      <c r="F25" s="27" t="s">
        <v>18</v>
      </c>
      <c r="G25" s="28">
        <v>21.9</v>
      </c>
    </row>
    <row r="26" spans="1:7" ht="33.9" customHeight="1" x14ac:dyDescent="0.3">
      <c r="A26" s="23">
        <v>46192</v>
      </c>
      <c r="B26" s="24" t="s">
        <v>58</v>
      </c>
      <c r="C26" s="24" t="s">
        <v>59</v>
      </c>
      <c r="D26" s="25">
        <v>96726537623</v>
      </c>
      <c r="E26" s="26" t="s">
        <v>12</v>
      </c>
      <c r="F26" s="27" t="s">
        <v>60</v>
      </c>
      <c r="G26" s="28">
        <v>843.86</v>
      </c>
    </row>
    <row r="27" spans="1:7" ht="33.9" customHeight="1" x14ac:dyDescent="0.3">
      <c r="A27" s="23">
        <v>46192</v>
      </c>
      <c r="B27" s="24" t="s">
        <v>61</v>
      </c>
      <c r="C27" s="24" t="s">
        <v>59</v>
      </c>
      <c r="D27" s="25">
        <v>96726537623</v>
      </c>
      <c r="E27" s="26" t="s">
        <v>12</v>
      </c>
      <c r="F27" s="27" t="s">
        <v>60</v>
      </c>
      <c r="G27" s="28">
        <v>909.3</v>
      </c>
    </row>
    <row r="28" spans="1:7" ht="33.9" customHeight="1" x14ac:dyDescent="0.3">
      <c r="A28" s="23">
        <v>46192</v>
      </c>
      <c r="B28" s="24" t="s">
        <v>62</v>
      </c>
      <c r="C28" s="24" t="s">
        <v>59</v>
      </c>
      <c r="D28" s="25">
        <v>96726537623</v>
      </c>
      <c r="E28" s="26" t="s">
        <v>12</v>
      </c>
      <c r="F28" s="27" t="s">
        <v>108</v>
      </c>
      <c r="G28" s="28">
        <v>51.78</v>
      </c>
    </row>
    <row r="29" spans="1:7" ht="33.9" customHeight="1" x14ac:dyDescent="0.3">
      <c r="A29" s="23">
        <v>46192</v>
      </c>
      <c r="B29" s="24" t="s">
        <v>63</v>
      </c>
      <c r="C29" s="24" t="s">
        <v>59</v>
      </c>
      <c r="D29" s="25">
        <v>96726537623</v>
      </c>
      <c r="E29" s="26" t="s">
        <v>12</v>
      </c>
      <c r="F29" s="27" t="s">
        <v>108</v>
      </c>
      <c r="G29" s="28">
        <v>24.32</v>
      </c>
    </row>
    <row r="30" spans="1:7" ht="33.9" customHeight="1" x14ac:dyDescent="0.3">
      <c r="A30" s="23">
        <v>46192</v>
      </c>
      <c r="B30" s="24" t="s">
        <v>64</v>
      </c>
      <c r="C30" s="24" t="s">
        <v>59</v>
      </c>
      <c r="D30" s="25">
        <v>96726537623</v>
      </c>
      <c r="E30" s="26" t="s">
        <v>12</v>
      </c>
      <c r="F30" s="27" t="s">
        <v>108</v>
      </c>
      <c r="G30" s="28">
        <v>115.7</v>
      </c>
    </row>
    <row r="31" spans="1:7" ht="33.9" customHeight="1" x14ac:dyDescent="0.3">
      <c r="A31" s="23">
        <v>46192</v>
      </c>
      <c r="B31" s="24" t="s">
        <v>65</v>
      </c>
      <c r="C31" s="24" t="s">
        <v>66</v>
      </c>
      <c r="D31" s="25">
        <v>85821130368</v>
      </c>
      <c r="E31" s="26" t="s">
        <v>12</v>
      </c>
      <c r="F31" s="27" t="s">
        <v>112</v>
      </c>
      <c r="G31" s="28">
        <v>1.66</v>
      </c>
    </row>
    <row r="32" spans="1:7" ht="33.9" customHeight="1" x14ac:dyDescent="0.3">
      <c r="A32" s="23">
        <v>46192</v>
      </c>
      <c r="B32" s="24" t="s">
        <v>67</v>
      </c>
      <c r="C32" s="24" t="s">
        <v>68</v>
      </c>
      <c r="D32" s="25">
        <v>5743327409</v>
      </c>
      <c r="E32" s="26" t="s">
        <v>69</v>
      </c>
      <c r="F32" s="27" t="s">
        <v>30</v>
      </c>
      <c r="G32" s="28">
        <v>238.98</v>
      </c>
    </row>
    <row r="33" spans="1:7" ht="33.9" customHeight="1" x14ac:dyDescent="0.3">
      <c r="A33" s="23">
        <v>46192</v>
      </c>
      <c r="B33" s="24" t="s">
        <v>70</v>
      </c>
      <c r="C33" s="24" t="s">
        <v>71</v>
      </c>
      <c r="D33" s="25">
        <v>87311810356</v>
      </c>
      <c r="E33" s="26" t="s">
        <v>12</v>
      </c>
      <c r="F33" s="27" t="s">
        <v>33</v>
      </c>
      <c r="G33" s="28">
        <v>27.77</v>
      </c>
    </row>
    <row r="34" spans="1:7" ht="33.9" customHeight="1" x14ac:dyDescent="0.3">
      <c r="A34" s="23">
        <v>46192</v>
      </c>
      <c r="B34" s="24" t="s">
        <v>72</v>
      </c>
      <c r="C34" s="24" t="s">
        <v>71</v>
      </c>
      <c r="D34" s="25">
        <v>87311810356</v>
      </c>
      <c r="E34" s="26" t="s">
        <v>12</v>
      </c>
      <c r="F34" s="27" t="s">
        <v>33</v>
      </c>
      <c r="G34" s="28">
        <v>17.68</v>
      </c>
    </row>
    <row r="35" spans="1:7" ht="33.9" customHeight="1" x14ac:dyDescent="0.3">
      <c r="A35" s="23">
        <v>46192</v>
      </c>
      <c r="B35" s="24" t="s">
        <v>73</v>
      </c>
      <c r="C35" s="24" t="s">
        <v>74</v>
      </c>
      <c r="D35" s="25">
        <v>39851720584</v>
      </c>
      <c r="E35" s="26" t="s">
        <v>12</v>
      </c>
      <c r="F35" s="27" t="s">
        <v>30</v>
      </c>
      <c r="G35" s="28">
        <v>53.61</v>
      </c>
    </row>
    <row r="36" spans="1:7" ht="33.9" customHeight="1" x14ac:dyDescent="0.3">
      <c r="A36" s="23">
        <v>46192</v>
      </c>
      <c r="B36" s="24" t="s">
        <v>75</v>
      </c>
      <c r="C36" s="24" t="s">
        <v>76</v>
      </c>
      <c r="D36" s="25">
        <v>3622178865</v>
      </c>
      <c r="E36" s="26" t="s">
        <v>77</v>
      </c>
      <c r="F36" s="27" t="s">
        <v>78</v>
      </c>
      <c r="G36" s="28">
        <v>80</v>
      </c>
    </row>
    <row r="37" spans="1:7" ht="33.9" customHeight="1" x14ac:dyDescent="0.3">
      <c r="A37" s="23">
        <v>46192</v>
      </c>
      <c r="B37" s="24" t="s">
        <v>79</v>
      </c>
      <c r="C37" s="24" t="s">
        <v>80</v>
      </c>
      <c r="D37" s="25">
        <v>52848403362</v>
      </c>
      <c r="E37" s="26" t="s">
        <v>12</v>
      </c>
      <c r="F37" s="27" t="s">
        <v>117</v>
      </c>
      <c r="G37" s="28">
        <v>847.52</v>
      </c>
    </row>
    <row r="38" spans="1:7" ht="33.9" customHeight="1" x14ac:dyDescent="0.3">
      <c r="A38" s="23">
        <v>46192</v>
      </c>
      <c r="B38" s="24" t="s">
        <v>81</v>
      </c>
      <c r="C38" s="24" t="s">
        <v>24</v>
      </c>
      <c r="D38" s="25">
        <v>82031999604</v>
      </c>
      <c r="E38" s="26" t="s">
        <v>12</v>
      </c>
      <c r="F38" s="27" t="s">
        <v>110</v>
      </c>
      <c r="G38" s="28">
        <v>269.43</v>
      </c>
    </row>
    <row r="39" spans="1:7" ht="33.9" customHeight="1" x14ac:dyDescent="0.3">
      <c r="A39" s="23">
        <v>46197</v>
      </c>
      <c r="B39" s="24" t="s">
        <v>82</v>
      </c>
      <c r="C39" s="24" t="s">
        <v>83</v>
      </c>
      <c r="D39" s="25">
        <v>44426143196</v>
      </c>
      <c r="E39" s="26" t="s">
        <v>12</v>
      </c>
      <c r="F39" s="27" t="s">
        <v>116</v>
      </c>
      <c r="G39" s="28">
        <v>160</v>
      </c>
    </row>
    <row r="40" spans="1:7" ht="33.9" customHeight="1" x14ac:dyDescent="0.3">
      <c r="A40" s="23">
        <v>46198</v>
      </c>
      <c r="B40" s="24" t="s">
        <v>84</v>
      </c>
      <c r="C40" s="24" t="s">
        <v>85</v>
      </c>
      <c r="D40" s="25">
        <v>89516372197</v>
      </c>
      <c r="E40" s="26" t="s">
        <v>12</v>
      </c>
      <c r="F40" s="27" t="s">
        <v>30</v>
      </c>
      <c r="G40" s="28">
        <v>123.28</v>
      </c>
    </row>
    <row r="41" spans="1:7" ht="33.9" customHeight="1" x14ac:dyDescent="0.3">
      <c r="A41" s="23">
        <v>46198</v>
      </c>
      <c r="B41" s="24" t="s">
        <v>86</v>
      </c>
      <c r="C41" s="24" t="s">
        <v>87</v>
      </c>
      <c r="D41" s="25">
        <v>87301734795</v>
      </c>
      <c r="E41" s="26" t="s">
        <v>88</v>
      </c>
      <c r="F41" s="27" t="s">
        <v>114</v>
      </c>
      <c r="G41" s="28">
        <v>179.99</v>
      </c>
    </row>
    <row r="42" spans="1:7" ht="33.9" customHeight="1" x14ac:dyDescent="0.3">
      <c r="A42" s="23">
        <v>46199</v>
      </c>
      <c r="B42" s="24" t="s">
        <v>89</v>
      </c>
      <c r="C42" s="24" t="s">
        <v>59</v>
      </c>
      <c r="D42" s="25">
        <v>96726537623</v>
      </c>
      <c r="E42" s="26" t="s">
        <v>12</v>
      </c>
      <c r="F42" s="27" t="s">
        <v>108</v>
      </c>
      <c r="G42" s="28">
        <v>55.9</v>
      </c>
    </row>
    <row r="43" spans="1:7" ht="33.9" customHeight="1" x14ac:dyDescent="0.3">
      <c r="A43" s="23">
        <v>46199</v>
      </c>
      <c r="B43" s="24" t="s">
        <v>90</v>
      </c>
      <c r="C43" s="24" t="s">
        <v>59</v>
      </c>
      <c r="D43" s="25">
        <v>96726537623</v>
      </c>
      <c r="E43" s="26" t="s">
        <v>12</v>
      </c>
      <c r="F43" s="27" t="s">
        <v>108</v>
      </c>
      <c r="G43" s="28">
        <v>66.849999999999994</v>
      </c>
    </row>
    <row r="44" spans="1:7" ht="33.9" customHeight="1" x14ac:dyDescent="0.3">
      <c r="A44" s="23">
        <v>46203</v>
      </c>
      <c r="B44" s="24" t="s">
        <v>91</v>
      </c>
      <c r="C44" s="24" t="s">
        <v>14</v>
      </c>
      <c r="D44" s="25">
        <v>88028678640</v>
      </c>
      <c r="E44" s="26" t="s">
        <v>12</v>
      </c>
      <c r="F44" s="27" t="s">
        <v>15</v>
      </c>
      <c r="G44" s="28">
        <v>1092</v>
      </c>
    </row>
    <row r="45" spans="1:7" ht="33.9" customHeight="1" x14ac:dyDescent="0.3">
      <c r="A45" s="23">
        <v>46203</v>
      </c>
      <c r="B45" s="24" t="s">
        <v>92</v>
      </c>
      <c r="C45" s="24" t="s">
        <v>93</v>
      </c>
      <c r="D45" s="25">
        <v>56556235804</v>
      </c>
      <c r="E45" s="26" t="s">
        <v>94</v>
      </c>
      <c r="F45" s="27" t="s">
        <v>118</v>
      </c>
      <c r="G45" s="28">
        <v>549</v>
      </c>
    </row>
    <row r="46" spans="1:7" ht="33.9" customHeight="1" x14ac:dyDescent="0.3">
      <c r="A46" s="23"/>
      <c r="B46" s="24"/>
      <c r="C46" s="24"/>
      <c r="D46" s="25"/>
      <c r="E46" s="26"/>
      <c r="F46" s="27" t="s">
        <v>95</v>
      </c>
      <c r="G46" s="28">
        <f>SUM(G7:G45)</f>
        <v>7342.61</v>
      </c>
    </row>
    <row r="48" spans="1:7" ht="33.9" customHeight="1" x14ac:dyDescent="0.3">
      <c r="A48"/>
      <c r="B48"/>
      <c r="C48"/>
      <c r="D48"/>
      <c r="E48"/>
      <c r="F48"/>
      <c r="G48" s="30" t="s">
        <v>98</v>
      </c>
    </row>
    <row r="49" spans="1:7" ht="33.9" customHeight="1" x14ac:dyDescent="0.3">
      <c r="A49" s="31"/>
      <c r="B49" s="32"/>
      <c r="C49" s="32"/>
      <c r="D49" s="32"/>
      <c r="E49" s="33"/>
      <c r="F49" s="34" t="s">
        <v>99</v>
      </c>
      <c r="G49" s="35">
        <f>83271.12+2105.36</f>
        <v>85376.48</v>
      </c>
    </row>
    <row r="50" spans="1:7" ht="33.9" customHeight="1" x14ac:dyDescent="0.3">
      <c r="A50" s="31"/>
      <c r="B50" s="32"/>
      <c r="C50" s="32"/>
      <c r="D50" s="32"/>
      <c r="E50" s="33"/>
      <c r="F50" s="34" t="s">
        <v>100</v>
      </c>
      <c r="G50" s="35">
        <f>13739.77+434.18</f>
        <v>14173.95</v>
      </c>
    </row>
    <row r="51" spans="1:7" ht="33.9" customHeight="1" x14ac:dyDescent="0.3">
      <c r="A51" s="31"/>
      <c r="B51" s="32"/>
      <c r="C51" s="32"/>
      <c r="D51" s="32"/>
      <c r="E51" s="33"/>
      <c r="F51" s="34" t="s">
        <v>101</v>
      </c>
      <c r="G51" s="35">
        <v>210</v>
      </c>
    </row>
    <row r="52" spans="1:7" ht="33.9" customHeight="1" x14ac:dyDescent="0.3">
      <c r="A52" s="31"/>
      <c r="B52" s="32"/>
      <c r="C52" s="32"/>
      <c r="D52" s="32"/>
      <c r="E52" s="33"/>
      <c r="F52" s="34" t="s">
        <v>102</v>
      </c>
      <c r="G52" s="35">
        <v>0</v>
      </c>
    </row>
    <row r="53" spans="1:7" ht="33.9" customHeight="1" x14ac:dyDescent="0.3">
      <c r="A53" s="31"/>
      <c r="B53" s="32"/>
      <c r="C53" s="32"/>
      <c r="D53" s="32"/>
      <c r="E53" s="33"/>
      <c r="F53" s="34" t="s">
        <v>103</v>
      </c>
      <c r="G53" s="35">
        <v>1327.67</v>
      </c>
    </row>
    <row r="54" spans="1:7" ht="33.9" customHeight="1" x14ac:dyDescent="0.3">
      <c r="A54" s="31"/>
      <c r="B54" s="32"/>
      <c r="C54" s="32"/>
      <c r="D54" s="32"/>
      <c r="E54" s="33"/>
      <c r="F54" s="34" t="s">
        <v>104</v>
      </c>
      <c r="G54" s="35">
        <v>10500</v>
      </c>
    </row>
    <row r="55" spans="1:7" ht="33.9" customHeight="1" x14ac:dyDescent="0.3">
      <c r="A55" s="31"/>
      <c r="B55" s="32"/>
      <c r="C55" s="32"/>
      <c r="D55" s="32"/>
      <c r="E55" s="33"/>
      <c r="F55" s="34" t="s">
        <v>105</v>
      </c>
      <c r="G55" s="35">
        <v>0</v>
      </c>
    </row>
    <row r="56" spans="1:7" ht="33.9" customHeight="1" x14ac:dyDescent="0.3">
      <c r="A56" s="31"/>
      <c r="B56" s="32"/>
      <c r="C56" s="32"/>
      <c r="D56" s="32"/>
      <c r="E56" s="33"/>
      <c r="F56" s="34" t="s">
        <v>106</v>
      </c>
      <c r="G56" s="35">
        <f>837.66</f>
        <v>837.66</v>
      </c>
    </row>
    <row r="57" spans="1:7" ht="33.9" customHeight="1" x14ac:dyDescent="0.3">
      <c r="A57" s="31"/>
      <c r="B57" s="32"/>
      <c r="C57" s="32"/>
      <c r="D57" s="32"/>
      <c r="E57" s="33"/>
      <c r="F57" s="34" t="s">
        <v>107</v>
      </c>
      <c r="G57" s="35">
        <v>0</v>
      </c>
    </row>
    <row r="58" spans="1:7" ht="33.9" customHeight="1" x14ac:dyDescent="0.3">
      <c r="A58" s="41"/>
      <c r="B58" s="42"/>
      <c r="C58" s="42"/>
      <c r="D58" s="32"/>
      <c r="E58" s="33"/>
      <c r="F58" s="36" t="s">
        <v>95</v>
      </c>
      <c r="G58" s="37">
        <f>SUM(G49:G57)</f>
        <v>112425.76</v>
      </c>
    </row>
    <row r="59" spans="1:7" ht="33.9" customHeight="1" x14ac:dyDescent="0.3">
      <c r="A59" s="41"/>
      <c r="B59" s="42"/>
      <c r="C59" s="42"/>
      <c r="D59" s="38"/>
      <c r="E59" s="33"/>
      <c r="F59" s="39" t="s">
        <v>95</v>
      </c>
      <c r="G59" s="40">
        <f>G46+G58</f>
        <v>119768.37</v>
      </c>
    </row>
  </sheetData>
  <sheetProtection selectLockedCells="1"/>
  <mergeCells count="6">
    <mergeCell ref="A58:C58"/>
    <mergeCell ref="A59:C59"/>
    <mergeCell ref="A1:G1"/>
    <mergeCell ref="A4:G5"/>
    <mergeCell ref="B2:C2"/>
    <mergeCell ref="E3:F3"/>
  </mergeCells>
  <phoneticPr fontId="2" type="noConversion"/>
  <conditionalFormatting sqref="A7:F46">
    <cfRule type="expression" dxfId="2" priority="30">
      <formula>MOD(ROW(),2)=0</formula>
    </cfRule>
  </conditionalFormatting>
  <conditionalFormatting sqref="G7:G46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2026-07-17T14:20:05Z</dcterms:modified>
  <cp:version>1.0</cp:version>
</cp:coreProperties>
</file>