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C62E74E-7627-4ACC-AB10-1D11C77DE8D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54" i="1" l="1"/>
  <c r="G67" i="1" s="1"/>
  <c r="G58" i="1"/>
  <c r="G66" i="1" s="1"/>
  <c r="G57" i="1"/>
  <c r="G62" i="1"/>
</calcChain>
</file>

<file path=xl/sharedStrings.xml><?xml version="1.0" encoding="utf-8"?>
<sst xmlns="http://schemas.openxmlformats.org/spreadsheetml/2006/main" count="217" uniqueCount="124">
  <si>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</si>
  <si>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</si>
  <si>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</si>
  <si>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</si>
  <si>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</si>
  <si>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</si>
  <si>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</si>
  <si>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</si>
  <si>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</si>
  <si>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</si>
  <si>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FRANA BOŠNJAKOVIĆA</t>
  </si>
  <si>
    <t>KONAVOSKA 2</t>
  </si>
  <si>
    <t>10000 ZAGREB</t>
  </si>
  <si>
    <t>JAVNA OBJAVA INFORMACIJA O TROŠENJU SREDSTAVA ZA RAZDOBLJE 
OD 01.04.2026. DO 30.04.2026.</t>
  </si>
  <si>
    <t>2026-URA-61 | eRačun br.: 326587066, veljača</t>
  </si>
  <si>
    <t>AKD- Zaštita d.o.o.</t>
  </si>
  <si>
    <t>2026-URA-69 | eRačun br.: 330226772, INSTALACIJA PROGRAMA U NOVO</t>
  </si>
  <si>
    <t>BLINK INFO d.o.o.</t>
  </si>
  <si>
    <t>23000 ZADAR</t>
  </si>
  <si>
    <t>2026-URA-76 | eRačun br.: 333009975 od 01.01.-31.03.</t>
  </si>
  <si>
    <t>2026-URA-74 | eRačun br.: 332643133, toalet v</t>
  </si>
  <si>
    <t>EURO ROSA IP d.o.o.</t>
  </si>
  <si>
    <t>3221 | UREDSKI MATERIJAL I OSTALI MATERIJALNI RASHODI</t>
  </si>
  <si>
    <t>2026-URA-50 | eRačun br.: 322710814, 01/26 E RAČUN 1 KOM</t>
  </si>
  <si>
    <t>Financijska agencija</t>
  </si>
  <si>
    <t>2026-URA-73 | eRačun br.: 331657588, e račun 02/26</t>
  </si>
  <si>
    <t>2026-URA-86 | NUV ZA 02/2026 PD</t>
  </si>
  <si>
    <t>GRADSKI URED ZA MJESNU SAMOUPRAVU, PROMET, KOMUNALNE POSLOVE, CIVILNU ZAŠTITU I SIGURNOST</t>
  </si>
  <si>
    <t>2026-URA-59 | PRIČUVA 02/26, DRAGUTINA GOLIKA 16</t>
  </si>
  <si>
    <t>GRADSKO STAMBENO KOMUNALNO GOSPODARSTVO D.O.O.</t>
  </si>
  <si>
    <t>2026-URA-90 | siječanj 2026</t>
  </si>
  <si>
    <t>HEP-OPSKRBA D.O.O.</t>
  </si>
  <si>
    <t>3223 | ENERGIJA</t>
  </si>
  <si>
    <t>2026-URA-87 | ENERGIJA ZA 02/26</t>
  </si>
  <si>
    <t>HEP-TOPLINARSTVO</t>
  </si>
  <si>
    <t>2026-URA-89 | ENERGIJA 01-2026</t>
  </si>
  <si>
    <t>2026-URA-68 | eRačun br.: 329404169, 02/2026</t>
  </si>
  <si>
    <t>HP -Hrvatska pošta d.d.</t>
  </si>
  <si>
    <t>3231 | USLUGE TELEFONA,POŠTE I PRIJEVOZA</t>
  </si>
  <si>
    <t>2026-URA-64 | eRačun br.: 326683126, ožujak</t>
  </si>
  <si>
    <t>HRVATSKA RADIOTELEVIZIJA</t>
  </si>
  <si>
    <t>2026-URA-97 | 16.01.2026.-28.02.2026.</t>
  </si>
  <si>
    <t>VODOOPSKRBA I ODVODNJA d.o.o.</t>
  </si>
  <si>
    <t>2026-URA-98 | 16.01.2026.-28.02.2026.</t>
  </si>
  <si>
    <t>2026-URA-67 | eRačun br.: 327798769, OŽUJAK</t>
  </si>
  <si>
    <t>ZAGREBAČKI ELEKTRIČNI TRAMVAJ d.o.o.</t>
  </si>
  <si>
    <t>3212 | NAKNADE ZA PRIJEVOZ, ZARAD NA TERENU I ODVOJENI ŽIVOT</t>
  </si>
  <si>
    <t>2026-URA-92 | 02/26</t>
  </si>
  <si>
    <t>ZAGREBAČKI HOLDING.- PODRUŽNICA ČISTOĆA</t>
  </si>
  <si>
    <t>2026-URA-93 | MJ.KOM.OTPAD 02/26</t>
  </si>
  <si>
    <t>2026-URA-58 | eRačun br.: 325731385, SISTEMATSKI PREGLED</t>
  </si>
  <si>
    <t>POLIKLINIKA DR. ZORA PROFOZIĆ</t>
  </si>
  <si>
    <t>2026-URA-110 | eRačun br.: 336382237</t>
  </si>
  <si>
    <t xml:space="preserve"> TELEMACH HRVATSKA D.O.O. ZA TELEKOMUNIKACIJSKE USLUGE </t>
  </si>
  <si>
    <t>2026-URA-111 | eRačun br.: 336392406</t>
  </si>
  <si>
    <t>2026-URA-109 | eRačun br.: 336336317, refundacija</t>
  </si>
  <si>
    <t>ADRIA STAKLO,OBRT ZA USLUGE I TRGOVINU,VL. DARKO BILUŠIĆ</t>
  </si>
  <si>
    <t>3232 | USLUGE TEKUĆEG I INVESTICIJSKOG ODRŽAVANJA</t>
  </si>
  <si>
    <t>2026-URA-107 | eRačun br.: 335738937, 03-2026</t>
  </si>
  <si>
    <t>2026-URA-102 | eRačun br.: 333968420. modul iTRANSPARENTNOST</t>
  </si>
  <si>
    <t>2026-URA-99 | eRačun br.: 333395240</t>
  </si>
  <si>
    <t>2026-URA-100 | pričuva 03/2026</t>
  </si>
  <si>
    <t>2026-URA-88 | ENERGIJA 02/26</t>
  </si>
  <si>
    <t>2026-URA-108 | eRačun br.: 336170667, 04-2026</t>
  </si>
  <si>
    <t>2026-URA-105 | eRačun br.: 335537413</t>
  </si>
  <si>
    <t>Opti Print Adria d.o.o.</t>
  </si>
  <si>
    <t>10000 Zagreb</t>
  </si>
  <si>
    <t>2026-URA-114 | mat.za domare</t>
  </si>
  <si>
    <t>PEVEX d.d.</t>
  </si>
  <si>
    <t>10360 SESVETE</t>
  </si>
  <si>
    <t>3224 | MATERIJAL I DIJELOVI ZA TEKUĆE I INVESTICIJSKO ODRŽAVANJE</t>
  </si>
  <si>
    <t>2026-URA-115 | GORIVO ZA KOSILICU</t>
  </si>
  <si>
    <t>LUKOIL Croatia d.o.o.</t>
  </si>
  <si>
    <t>2026-URA-106 | eRačun br.: 335542672, 03-2025</t>
  </si>
  <si>
    <t>ZAGREBAČKA BANKA D.D.</t>
  </si>
  <si>
    <t>3431 | BANKARSKEUSLUGEIUSLUGEPLATNOGPROMETA</t>
  </si>
  <si>
    <t>2026-URA-120 | eRačun br.: 338764196</t>
  </si>
  <si>
    <t>MAKROMIKRO GRUPA d.o.o.</t>
  </si>
  <si>
    <t xml:space="preserve">10410 Velika Gorica </t>
  </si>
  <si>
    <t>2422 | POSTROJENJA I OPREMA</t>
  </si>
  <si>
    <t>2026-URA-126 | eRačun br.: 339898844, rolo zavjese</t>
  </si>
  <si>
    <t>IKEA Hrvatska d.o.o. za trgovinu</t>
  </si>
  <si>
    <t>10361 Sesvete-Kraljevac</t>
  </si>
  <si>
    <t>3225 | SITNI INVENTAR I AUTOGUME</t>
  </si>
  <si>
    <t>2026-URA-116 | eRačun br.: 338035639</t>
  </si>
  <si>
    <t>2026-URA-117 | eRačun br.: 338515085,certifikat e račun</t>
  </si>
  <si>
    <t>2026-URA-118 | eRačun br.: 338627974 prepor.poš. do 50 g</t>
  </si>
  <si>
    <t>2026-URA-122 | voda 28.02.-17.03.2026.</t>
  </si>
  <si>
    <t>2026-URA-123 | voda 28.02.-24.03.2026.</t>
  </si>
  <si>
    <t>2026-URA-112 | eRačun br.: 337357273</t>
  </si>
  <si>
    <t>2026-URA-124 | mješ.kom.otpad 01.03.-31.03.2026.</t>
  </si>
  <si>
    <t>2026-URA-125 | mj.kom.otpad 03/26</t>
  </si>
  <si>
    <t>2026-URA-104 | eRačun br.: 335527755, god.licenca</t>
  </si>
  <si>
    <t>CADCAM DESIGN CENTAR d.o.o.</t>
  </si>
  <si>
    <t>10 000 ZAGREB</t>
  </si>
  <si>
    <t>2026-URA-130 | materijal za ŠIZ</t>
  </si>
  <si>
    <t>INSPIRE 3D Print Store</t>
  </si>
  <si>
    <t>ZSEŠ-RK ČLANARINA 2026.</t>
  </si>
  <si>
    <t>2026-URA-132 | ChatGPT subscription (OpenAI)</t>
  </si>
  <si>
    <t>OpenAI Ireland Limited</t>
  </si>
  <si>
    <t>Dublin</t>
  </si>
  <si>
    <t>2026-URA-128 | NUV, KV 03/2026</t>
  </si>
  <si>
    <t>SVEUKUPNO</t>
  </si>
  <si>
    <t>Kategorija 1</t>
  </si>
  <si>
    <t>Odgovorna osoba: Stjepan Mudifaj, prof.</t>
  </si>
  <si>
    <t>Kategorija 2</t>
  </si>
  <si>
    <t>3111 Plaće za redovan rad</t>
  </si>
  <si>
    <t>3132 Doprinosi za obvezno zdravstveno osiguranje</t>
  </si>
  <si>
    <t>3295 Pristojbe i naknade</t>
  </si>
  <si>
    <t>3211 Službena putovanja</t>
  </si>
  <si>
    <t>3212 Naknada za prijevoz</t>
  </si>
  <si>
    <t>3121 Ostali rashodi za zaposlene</t>
  </si>
  <si>
    <t>3237 Intelektualne i osobne usluge</t>
  </si>
  <si>
    <t>3291 Naknade za rad predstavničkih i izvršnih tijela, povjerenstava i slično</t>
  </si>
  <si>
    <t>3722 Naknade građanima i kućanstvima u naravi</t>
  </si>
  <si>
    <t>ZAJEDNICA STROJARSKIH I ELEKTROTEHNIČKIH ŠKOLA REBUBLIKE HRVATSKE</t>
  </si>
  <si>
    <t>35000 SLAVONSKI BROD</t>
  </si>
  <si>
    <t>3294 | ČLANARINE I NORME</t>
  </si>
  <si>
    <t>3238 | RAČUNALNE USLUGE</t>
  </si>
  <si>
    <t>3234 | KOMUNALNE USLUGE</t>
  </si>
  <si>
    <t>3235 | ZAKUPNINE I NAJAMNINE</t>
  </si>
  <si>
    <t>3239 |OSTALE NESPOMENUTE USLUGE</t>
  </si>
  <si>
    <t>3233 | USLUGE PROMIDŽBE I INFORMIRANJA</t>
  </si>
  <si>
    <t>3236 | ZDRAVSTVENE I VETERINARSKE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</si>
</sst>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\ _€_-;\-* #,##0\ _€_-;_-* &quot;-&quot;\ _€_-;_-@_-"/>
    <numFmt numFmtId="43" formatCode="_-* #,##0.00\ _€_-;\-* #,##0.00\ _€_-;_-* &quot;-&quot;??\ _€_-;_-@_-"/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00CCFF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52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</cellStyleXfs>
  <cellXfs count="4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top" wrapText="1"/>
    </xf>
    <xf numFmtId="0" fontId="28" fillId="3" borderId="0" xfId="1" applyFont="1" applyFill="1" applyAlignment="1">
      <alignment horizontal="right" vertical="center" wrapText="1"/>
    </xf>
    <xf numFmtId="0" fontId="0" fillId="0" borderId="0" xfId="0">
      <alignment vertical="top" wrapText="1"/>
    </xf>
    <xf numFmtId="165" fontId="3" fillId="2" borderId="10" xfId="0" applyNumberFormat="1" applyFont="1" applyFill="1" applyBorder="1" applyAlignment="1">
      <alignment horizontal="center" vertical="center" wrapText="1"/>
    </xf>
    <xf numFmtId="0" fontId="28" fillId="3" borderId="0" xfId="1" applyFont="1" applyFill="1" applyAlignment="1">
      <alignment horizontal="right" vertical="center" wrapText="1"/>
    </xf>
    <xf numFmtId="14" fontId="3" fillId="0" borderId="11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4" fontId="3" fillId="0" borderId="14" xfId="0" applyNumberFormat="1" applyFont="1" applyBorder="1" applyAlignment="1">
      <alignment horizontal="right" vertical="top" wrapText="1"/>
    </xf>
    <xf numFmtId="4" fontId="3" fillId="35" borderId="14" xfId="0" applyNumberFormat="1" applyFont="1" applyFill="1" applyBorder="1" applyAlignment="1">
      <alignment horizontal="right" vertical="top" wrapText="1"/>
    </xf>
    <xf numFmtId="4" fontId="3" fillId="0" borderId="12" xfId="0" applyNumberFormat="1" applyFont="1" applyBorder="1" applyAlignment="1">
      <alignment horizontal="center" vertical="top" wrapText="1"/>
    </xf>
    <xf numFmtId="0" fontId="3" fillId="36" borderId="14" xfId="0" applyFont="1" applyFill="1" applyBorder="1" applyAlignment="1">
      <alignment horizontal="center" vertical="top" wrapText="1"/>
    </xf>
    <xf numFmtId="43" fontId="32" fillId="36" borderId="14" xfId="0" applyNumberFormat="1" applyFont="1" applyFill="1" applyBorder="1" applyAlignment="1">
      <alignment horizontal="center" vertical="top" wrapText="1"/>
    </xf>
    <xf numFmtId="14" fontId="3" fillId="0" borderId="11" xfId="0" applyNumberFormat="1" applyFont="1" applyBorder="1" applyAlignment="1">
      <alignment horizontal="right" vertical="center" wrapText="1"/>
    </xf>
    <xf numFmtId="14" fontId="3" fillId="0" borderId="12" xfId="0" applyNumberFormat="1" applyFont="1" applyBorder="1" applyAlignment="1">
      <alignment horizontal="righ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27" fillId="3" borderId="0" xfId="1" applyFont="1" applyFill="1" applyAlignment="1">
      <alignment horizontal="center" vertical="center" wrapText="1"/>
    </xf>
  </cellXfs>
  <cellStyles count="52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omma [0] 2" xfId="51" xr:uid="{00000000-0005-0000-0000-000032000000}"/>
    <cellStyle name="Comma 2" xfId="50" xr:uid="{00000000-0005-0000-0000-000031000000}"/>
    <cellStyle name="Comma 3" xfId="49" xr:uid="{00000000-0005-0000-0000-000033000000}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4" dataDxfId="15" totalsRowDxfId="14">
  <autoFilter ref="A6:G54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/>
    <tableColumn id="10" xr3:uid="{00000000-0010-0000-0000-00000A000000}" name="Sjedište primatelja" dataDxfId="5" totalsRowDxfId="4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7"/>
  <sheetViews>
    <sheetView showGridLines="0" tabSelected="1" topLeftCell="A40" zoomScaleNormal="100" workbookViewId="0">
      <selection activeCell="B30" sqref="B30"/>
    </sheetView>
  </sheetViews>
  <sheetFormatPr defaultColWidth="9" defaultRowHeight="33.950000000000003" customHeight="1" x14ac:dyDescent="0.25"/>
  <cols>
    <col min="1" max="1" width="12.5703125" style="16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8" t="s">
        <v>10</v>
      </c>
      <c r="B1" s="38"/>
      <c r="C1" s="38"/>
      <c r="D1" s="38"/>
      <c r="E1" s="38"/>
      <c r="F1" s="38"/>
      <c r="G1" s="38"/>
      <c r="H1" s="3"/>
    </row>
    <row r="2" spans="1:8" ht="29.25" customHeight="1" thickTop="1" x14ac:dyDescent="0.25">
      <c r="A2" s="13" t="s">
        <v>7</v>
      </c>
      <c r="B2" s="41" t="s">
        <v>11</v>
      </c>
      <c r="C2" s="41"/>
      <c r="D2" s="7"/>
      <c r="E2" s="12" t="s">
        <v>8</v>
      </c>
      <c r="F2" s="39">
        <v>36897616904</v>
      </c>
      <c r="G2" s="39"/>
      <c r="H2" s="4"/>
    </row>
    <row r="3" spans="1:8" ht="29.25" customHeight="1" x14ac:dyDescent="0.25">
      <c r="A3" s="14" t="s">
        <v>9</v>
      </c>
      <c r="B3" s="10" t="s">
        <v>12</v>
      </c>
      <c r="C3" s="11"/>
      <c r="D3" s="8"/>
      <c r="E3" s="42" t="s">
        <v>104</v>
      </c>
      <c r="F3" s="42"/>
      <c r="G3" s="23" t="s">
        <v>103</v>
      </c>
      <c r="H3" s="4"/>
    </row>
    <row r="4" spans="1:8" ht="29.25" customHeight="1" x14ac:dyDescent="0.25">
      <c r="A4" s="40" t="s">
        <v>13</v>
      </c>
      <c r="B4" s="40"/>
      <c r="C4" s="40"/>
      <c r="D4" s="40"/>
      <c r="E4" s="40"/>
      <c r="F4" s="40"/>
      <c r="G4" s="40"/>
    </row>
    <row r="5" spans="1:8" ht="29.25" customHeight="1" x14ac:dyDescent="0.25">
      <c r="A5" s="40"/>
      <c r="B5" s="40"/>
      <c r="C5" s="40"/>
      <c r="D5" s="40"/>
      <c r="E5" s="40"/>
      <c r="F5" s="40"/>
      <c r="G5" s="40"/>
    </row>
    <row r="6" spans="1:8" s="2" customFormat="1" ht="42" customHeight="1" x14ac:dyDescent="0.25">
      <c r="A6" s="15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17">
        <v>46114</v>
      </c>
      <c r="B7" s="18" t="s">
        <v>14</v>
      </c>
      <c r="C7" s="18" t="s">
        <v>15</v>
      </c>
      <c r="D7" s="19">
        <v>9253797076</v>
      </c>
      <c r="E7" s="20" t="s">
        <v>12</v>
      </c>
      <c r="F7" s="20" t="s">
        <v>121</v>
      </c>
      <c r="G7" s="21">
        <v>55</v>
      </c>
    </row>
    <row r="8" spans="1:8" ht="33.950000000000003" customHeight="1" x14ac:dyDescent="0.25">
      <c r="A8" s="17">
        <v>46114</v>
      </c>
      <c r="B8" s="18" t="s">
        <v>16</v>
      </c>
      <c r="C8" s="18" t="s">
        <v>17</v>
      </c>
      <c r="D8" s="19">
        <v>56556235804</v>
      </c>
      <c r="E8" s="20" t="s">
        <v>18</v>
      </c>
      <c r="F8" s="20" t="s">
        <v>118</v>
      </c>
      <c r="G8" s="21">
        <v>75</v>
      </c>
    </row>
    <row r="9" spans="1:8" ht="33.950000000000003" customHeight="1" x14ac:dyDescent="0.25">
      <c r="A9" s="17">
        <v>46114</v>
      </c>
      <c r="B9" s="18" t="s">
        <v>19</v>
      </c>
      <c r="C9" s="18" t="s">
        <v>17</v>
      </c>
      <c r="D9" s="19">
        <v>56556235804</v>
      </c>
      <c r="E9" s="20" t="s">
        <v>18</v>
      </c>
      <c r="F9" s="20" t="s">
        <v>118</v>
      </c>
      <c r="G9" s="21">
        <v>361.5</v>
      </c>
    </row>
    <row r="10" spans="1:8" ht="33.950000000000003" customHeight="1" x14ac:dyDescent="0.25">
      <c r="A10" s="17">
        <v>46114</v>
      </c>
      <c r="B10" s="18" t="s">
        <v>20</v>
      </c>
      <c r="C10" s="18" t="s">
        <v>21</v>
      </c>
      <c r="D10" s="19">
        <v>58421021869</v>
      </c>
      <c r="E10" s="20" t="s">
        <v>12</v>
      </c>
      <c r="F10" s="20" t="s">
        <v>22</v>
      </c>
      <c r="G10" s="21">
        <v>146.25</v>
      </c>
    </row>
    <row r="11" spans="1:8" ht="33.950000000000003" customHeight="1" x14ac:dyDescent="0.25">
      <c r="A11" s="17">
        <v>46114</v>
      </c>
      <c r="B11" s="18" t="s">
        <v>23</v>
      </c>
      <c r="C11" s="18" t="s">
        <v>24</v>
      </c>
      <c r="D11" s="19">
        <v>85821130368</v>
      </c>
      <c r="E11" s="20" t="s">
        <v>12</v>
      </c>
      <c r="F11" s="20" t="s">
        <v>121</v>
      </c>
      <c r="G11" s="21">
        <v>1.66</v>
      </c>
    </row>
    <row r="12" spans="1:8" ht="33.950000000000003" customHeight="1" x14ac:dyDescent="0.25">
      <c r="A12" s="17">
        <v>46114</v>
      </c>
      <c r="B12" s="18" t="s">
        <v>25</v>
      </c>
      <c r="C12" s="18" t="s">
        <v>24</v>
      </c>
      <c r="D12" s="19">
        <v>85821130368</v>
      </c>
      <c r="E12" s="20" t="s">
        <v>12</v>
      </c>
      <c r="F12" s="20" t="s">
        <v>121</v>
      </c>
      <c r="G12" s="21">
        <v>1.66</v>
      </c>
    </row>
    <row r="13" spans="1:8" ht="33.950000000000003" customHeight="1" x14ac:dyDescent="0.25">
      <c r="A13" s="17">
        <v>46114</v>
      </c>
      <c r="B13" s="18" t="s">
        <v>26</v>
      </c>
      <c r="C13" s="18" t="s">
        <v>27</v>
      </c>
      <c r="D13" s="19">
        <v>61817894937</v>
      </c>
      <c r="E13" s="20" t="s">
        <v>12</v>
      </c>
      <c r="F13" s="20" t="s">
        <v>119</v>
      </c>
      <c r="G13" s="21">
        <v>51.86</v>
      </c>
    </row>
    <row r="14" spans="1:8" ht="33.950000000000003" customHeight="1" x14ac:dyDescent="0.25">
      <c r="A14" s="17">
        <v>46114</v>
      </c>
      <c r="B14" s="18" t="s">
        <v>28</v>
      </c>
      <c r="C14" s="18" t="s">
        <v>29</v>
      </c>
      <c r="D14" s="19">
        <v>3744272526</v>
      </c>
      <c r="E14" s="20" t="s">
        <v>12</v>
      </c>
      <c r="F14" s="20" t="s">
        <v>119</v>
      </c>
      <c r="G14" s="21">
        <v>33.130000000000003</v>
      </c>
    </row>
    <row r="15" spans="1:8" ht="33.950000000000003" customHeight="1" x14ac:dyDescent="0.25">
      <c r="A15" s="17">
        <v>46114</v>
      </c>
      <c r="B15" s="18" t="s">
        <v>30</v>
      </c>
      <c r="C15" s="18" t="s">
        <v>31</v>
      </c>
      <c r="D15" s="19">
        <v>63073332379</v>
      </c>
      <c r="E15" s="20" t="s">
        <v>12</v>
      </c>
      <c r="F15" s="20" t="s">
        <v>32</v>
      </c>
      <c r="G15" s="21">
        <v>1023.57</v>
      </c>
    </row>
    <row r="16" spans="1:8" ht="33.950000000000003" customHeight="1" x14ac:dyDescent="0.25">
      <c r="A16" s="17">
        <v>46114</v>
      </c>
      <c r="B16" s="18" t="s">
        <v>33</v>
      </c>
      <c r="C16" s="18" t="s">
        <v>34</v>
      </c>
      <c r="D16" s="19">
        <v>15907062900</v>
      </c>
      <c r="E16" s="20" t="s">
        <v>12</v>
      </c>
      <c r="F16" s="20" t="s">
        <v>32</v>
      </c>
      <c r="G16" s="21">
        <v>4220.57</v>
      </c>
    </row>
    <row r="17" spans="1:7" ht="33.950000000000003" customHeight="1" x14ac:dyDescent="0.25">
      <c r="A17" s="17">
        <v>46114</v>
      </c>
      <c r="B17" s="18" t="s">
        <v>35</v>
      </c>
      <c r="C17" s="18" t="s">
        <v>34</v>
      </c>
      <c r="D17" s="19">
        <v>15907062900</v>
      </c>
      <c r="E17" s="20" t="s">
        <v>12</v>
      </c>
      <c r="F17" s="20" t="s">
        <v>32</v>
      </c>
      <c r="G17" s="21">
        <v>6050.53</v>
      </c>
    </row>
    <row r="18" spans="1:7" ht="33.950000000000003" customHeight="1" x14ac:dyDescent="0.25">
      <c r="A18" s="17">
        <v>46114</v>
      </c>
      <c r="B18" s="18" t="s">
        <v>36</v>
      </c>
      <c r="C18" s="18" t="s">
        <v>37</v>
      </c>
      <c r="D18" s="19">
        <v>87311810356</v>
      </c>
      <c r="E18" s="20" t="s">
        <v>12</v>
      </c>
      <c r="F18" s="20" t="s">
        <v>38</v>
      </c>
      <c r="G18" s="21">
        <v>47.58</v>
      </c>
    </row>
    <row r="19" spans="1:7" ht="33.950000000000003" customHeight="1" x14ac:dyDescent="0.25">
      <c r="A19" s="17">
        <v>46114</v>
      </c>
      <c r="B19" s="18" t="s">
        <v>39</v>
      </c>
      <c r="C19" s="18" t="s">
        <v>40</v>
      </c>
      <c r="D19" s="19">
        <v>68419124305</v>
      </c>
      <c r="E19" s="20" t="s">
        <v>12</v>
      </c>
      <c r="F19" s="20" t="s">
        <v>122</v>
      </c>
      <c r="G19" s="21">
        <v>21.24</v>
      </c>
    </row>
    <row r="20" spans="1:7" ht="33.950000000000003" customHeight="1" x14ac:dyDescent="0.25">
      <c r="A20" s="17">
        <v>46114</v>
      </c>
      <c r="B20" s="18" t="s">
        <v>41</v>
      </c>
      <c r="C20" s="18" t="s">
        <v>42</v>
      </c>
      <c r="D20" s="19">
        <v>83416546499</v>
      </c>
      <c r="E20" s="20" t="s">
        <v>12</v>
      </c>
      <c r="F20" s="20" t="s">
        <v>119</v>
      </c>
      <c r="G20" s="21">
        <v>236.93</v>
      </c>
    </row>
    <row r="21" spans="1:7" ht="33.950000000000003" customHeight="1" x14ac:dyDescent="0.25">
      <c r="A21" s="17">
        <v>46114</v>
      </c>
      <c r="B21" s="18" t="s">
        <v>43</v>
      </c>
      <c r="C21" s="18" t="s">
        <v>42</v>
      </c>
      <c r="D21" s="19">
        <v>83416546499</v>
      </c>
      <c r="E21" s="20" t="s">
        <v>12</v>
      </c>
      <c r="F21" s="20" t="s">
        <v>119</v>
      </c>
      <c r="G21" s="21">
        <v>61.03</v>
      </c>
    </row>
    <row r="22" spans="1:7" ht="33.950000000000003" customHeight="1" x14ac:dyDescent="0.25">
      <c r="A22" s="17">
        <v>46114</v>
      </c>
      <c r="B22" s="18" t="s">
        <v>44</v>
      </c>
      <c r="C22" s="18" t="s">
        <v>45</v>
      </c>
      <c r="D22" s="19">
        <v>82031999604</v>
      </c>
      <c r="E22" s="20" t="s">
        <v>12</v>
      </c>
      <c r="F22" s="20" t="s">
        <v>46</v>
      </c>
      <c r="G22" s="21">
        <v>230.94</v>
      </c>
    </row>
    <row r="23" spans="1:7" ht="33.950000000000003" customHeight="1" x14ac:dyDescent="0.25">
      <c r="A23" s="17">
        <v>46114</v>
      </c>
      <c r="B23" s="18" t="s">
        <v>47</v>
      </c>
      <c r="C23" s="18" t="s">
        <v>48</v>
      </c>
      <c r="D23" s="19">
        <v>85584865987</v>
      </c>
      <c r="E23" s="20" t="s">
        <v>12</v>
      </c>
      <c r="F23" s="20" t="s">
        <v>119</v>
      </c>
      <c r="G23" s="21">
        <v>24.31</v>
      </c>
    </row>
    <row r="24" spans="1:7" ht="33.950000000000003" customHeight="1" x14ac:dyDescent="0.25">
      <c r="A24" s="17">
        <v>46114</v>
      </c>
      <c r="B24" s="18" t="s">
        <v>49</v>
      </c>
      <c r="C24" s="18" t="s">
        <v>48</v>
      </c>
      <c r="D24" s="19">
        <v>85584865987</v>
      </c>
      <c r="E24" s="20" t="s">
        <v>12</v>
      </c>
      <c r="F24" s="20" t="s">
        <v>119</v>
      </c>
      <c r="G24" s="21">
        <v>51.46</v>
      </c>
    </row>
    <row r="25" spans="1:7" ht="33.950000000000003" customHeight="1" x14ac:dyDescent="0.25">
      <c r="A25" s="17">
        <v>46119</v>
      </c>
      <c r="B25" s="18" t="s">
        <v>50</v>
      </c>
      <c r="C25" s="18" t="s">
        <v>51</v>
      </c>
      <c r="D25" s="19">
        <v>20560336710</v>
      </c>
      <c r="E25" s="20" t="s">
        <v>12</v>
      </c>
      <c r="F25" s="20" t="s">
        <v>123</v>
      </c>
      <c r="G25" s="21">
        <v>1908</v>
      </c>
    </row>
    <row r="26" spans="1:7" ht="33.950000000000003" customHeight="1" x14ac:dyDescent="0.25">
      <c r="A26" s="17">
        <v>46120</v>
      </c>
      <c r="B26" s="18" t="s">
        <v>52</v>
      </c>
      <c r="C26" s="18" t="s">
        <v>53</v>
      </c>
      <c r="D26" s="19">
        <v>70133616033</v>
      </c>
      <c r="E26" s="20" t="s">
        <v>12</v>
      </c>
      <c r="F26" s="20" t="s">
        <v>38</v>
      </c>
      <c r="G26" s="21">
        <v>37.82</v>
      </c>
    </row>
    <row r="27" spans="1:7" ht="33.950000000000003" customHeight="1" x14ac:dyDescent="0.25">
      <c r="A27" s="17">
        <v>46120</v>
      </c>
      <c r="B27" s="18" t="s">
        <v>54</v>
      </c>
      <c r="C27" s="18" t="s">
        <v>53</v>
      </c>
      <c r="D27" s="19">
        <v>70133616033</v>
      </c>
      <c r="E27" s="20" t="s">
        <v>12</v>
      </c>
      <c r="F27" s="20" t="s">
        <v>38</v>
      </c>
      <c r="G27" s="21">
        <v>17.36</v>
      </c>
    </row>
    <row r="28" spans="1:7" ht="33.950000000000003" customHeight="1" x14ac:dyDescent="0.25">
      <c r="A28" s="17">
        <v>46120</v>
      </c>
      <c r="B28" s="18" t="s">
        <v>55</v>
      </c>
      <c r="C28" s="18" t="s">
        <v>56</v>
      </c>
      <c r="D28" s="19">
        <v>36897616904</v>
      </c>
      <c r="E28" s="20" t="s">
        <v>12</v>
      </c>
      <c r="F28" s="20" t="s">
        <v>57</v>
      </c>
      <c r="G28" s="21">
        <v>193.7</v>
      </c>
    </row>
    <row r="29" spans="1:7" ht="33.950000000000003" customHeight="1" x14ac:dyDescent="0.25">
      <c r="A29" s="17">
        <v>46120</v>
      </c>
      <c r="B29" s="18" t="s">
        <v>58</v>
      </c>
      <c r="C29" s="18" t="s">
        <v>15</v>
      </c>
      <c r="D29" s="19">
        <v>9253797076</v>
      </c>
      <c r="E29" s="20" t="s">
        <v>12</v>
      </c>
      <c r="F29" s="20" t="s">
        <v>121</v>
      </c>
      <c r="G29" s="21">
        <v>55</v>
      </c>
    </row>
    <row r="30" spans="1:7" ht="33.950000000000003" customHeight="1" x14ac:dyDescent="0.25">
      <c r="A30" s="17">
        <v>46120</v>
      </c>
      <c r="B30" s="18" t="s">
        <v>59</v>
      </c>
      <c r="C30" s="18" t="s">
        <v>17</v>
      </c>
      <c r="D30" s="19">
        <v>56556235804</v>
      </c>
      <c r="E30" s="20" t="s">
        <v>18</v>
      </c>
      <c r="F30" s="20" t="s">
        <v>118</v>
      </c>
      <c r="G30" s="21">
        <v>75</v>
      </c>
    </row>
    <row r="31" spans="1:7" ht="33.950000000000003" customHeight="1" x14ac:dyDescent="0.25">
      <c r="A31" s="17">
        <v>46120</v>
      </c>
      <c r="B31" s="18" t="s">
        <v>60</v>
      </c>
      <c r="C31" s="18" t="s">
        <v>21</v>
      </c>
      <c r="D31" s="19">
        <v>58421021869</v>
      </c>
      <c r="E31" s="20" t="s">
        <v>12</v>
      </c>
      <c r="F31" s="20" t="s">
        <v>22</v>
      </c>
      <c r="G31" s="21">
        <v>135</v>
      </c>
    </row>
    <row r="32" spans="1:7" ht="33.950000000000003" customHeight="1" x14ac:dyDescent="0.25">
      <c r="A32" s="17">
        <v>46120</v>
      </c>
      <c r="B32" s="18" t="s">
        <v>61</v>
      </c>
      <c r="C32" s="18" t="s">
        <v>29</v>
      </c>
      <c r="D32" s="19">
        <v>3744272526</v>
      </c>
      <c r="E32" s="20" t="s">
        <v>12</v>
      </c>
      <c r="F32" s="20" t="s">
        <v>119</v>
      </c>
      <c r="G32" s="21">
        <v>33.130000000000003</v>
      </c>
    </row>
    <row r="33" spans="1:7" ht="33.950000000000003" customHeight="1" x14ac:dyDescent="0.25">
      <c r="A33" s="17">
        <v>46120</v>
      </c>
      <c r="B33" s="18" t="s">
        <v>62</v>
      </c>
      <c r="C33" s="18" t="s">
        <v>34</v>
      </c>
      <c r="D33" s="19">
        <v>15907062900</v>
      </c>
      <c r="E33" s="20" t="s">
        <v>12</v>
      </c>
      <c r="F33" s="20" t="s">
        <v>32</v>
      </c>
      <c r="G33" s="21">
        <v>960.87</v>
      </c>
    </row>
    <row r="34" spans="1:7" ht="33.950000000000003" customHeight="1" x14ac:dyDescent="0.25">
      <c r="A34" s="17">
        <v>46120</v>
      </c>
      <c r="B34" s="18" t="s">
        <v>63</v>
      </c>
      <c r="C34" s="18" t="s">
        <v>40</v>
      </c>
      <c r="D34" s="19">
        <v>68419124305</v>
      </c>
      <c r="E34" s="20" t="s">
        <v>12</v>
      </c>
      <c r="F34" s="20" t="s">
        <v>122</v>
      </c>
      <c r="G34" s="21">
        <v>21.24</v>
      </c>
    </row>
    <row r="35" spans="1:7" ht="33.950000000000003" customHeight="1" x14ac:dyDescent="0.25">
      <c r="A35" s="17">
        <v>46120</v>
      </c>
      <c r="B35" s="18" t="s">
        <v>64</v>
      </c>
      <c r="C35" s="18" t="s">
        <v>65</v>
      </c>
      <c r="D35" s="19">
        <v>11469787133</v>
      </c>
      <c r="E35" s="20" t="s">
        <v>66</v>
      </c>
      <c r="F35" s="20" t="s">
        <v>120</v>
      </c>
      <c r="G35" s="21">
        <v>38.159999999999997</v>
      </c>
    </row>
    <row r="36" spans="1:7" ht="33.950000000000003" customHeight="1" x14ac:dyDescent="0.25">
      <c r="A36" s="17">
        <v>46120</v>
      </c>
      <c r="B36" s="18" t="s">
        <v>67</v>
      </c>
      <c r="C36" s="18" t="s">
        <v>68</v>
      </c>
      <c r="D36" s="19">
        <v>73660371074</v>
      </c>
      <c r="E36" s="20" t="s">
        <v>69</v>
      </c>
      <c r="F36" s="20" t="s">
        <v>70</v>
      </c>
      <c r="G36" s="21">
        <v>56.94</v>
      </c>
    </row>
    <row r="37" spans="1:7" ht="33.950000000000003" customHeight="1" x14ac:dyDescent="0.25">
      <c r="A37" s="17">
        <v>46121</v>
      </c>
      <c r="B37" s="18" t="s">
        <v>71</v>
      </c>
      <c r="C37" s="18" t="s">
        <v>72</v>
      </c>
      <c r="D37" s="19">
        <v>84740716328</v>
      </c>
      <c r="E37" s="20" t="s">
        <v>66</v>
      </c>
      <c r="F37" s="20" t="s">
        <v>32</v>
      </c>
      <c r="G37" s="21">
        <v>16.600000000000001</v>
      </c>
    </row>
    <row r="38" spans="1:7" ht="33.950000000000003" customHeight="1" x14ac:dyDescent="0.25">
      <c r="A38" s="17">
        <v>46122</v>
      </c>
      <c r="B38" s="18" t="s">
        <v>73</v>
      </c>
      <c r="C38" s="18" t="s">
        <v>74</v>
      </c>
      <c r="D38" s="19">
        <v>92963223473</v>
      </c>
      <c r="E38" s="20" t="s">
        <v>12</v>
      </c>
      <c r="F38" s="20" t="s">
        <v>75</v>
      </c>
      <c r="G38" s="21">
        <v>83</v>
      </c>
    </row>
    <row r="39" spans="1:7" ht="33.950000000000003" customHeight="1" x14ac:dyDescent="0.25">
      <c r="A39" s="17">
        <v>46125</v>
      </c>
      <c r="B39" s="18" t="s">
        <v>76</v>
      </c>
      <c r="C39" s="18" t="s">
        <v>77</v>
      </c>
      <c r="D39" s="19">
        <v>50467974870</v>
      </c>
      <c r="E39" s="20" t="s">
        <v>78</v>
      </c>
      <c r="F39" s="20" t="s">
        <v>79</v>
      </c>
      <c r="G39" s="21">
        <v>319</v>
      </c>
    </row>
    <row r="40" spans="1:7" ht="33.950000000000003" customHeight="1" x14ac:dyDescent="0.25">
      <c r="A40" s="17">
        <v>46127</v>
      </c>
      <c r="B40" s="18" t="s">
        <v>80</v>
      </c>
      <c r="C40" s="18" t="s">
        <v>81</v>
      </c>
      <c r="D40" s="19">
        <v>21523879111</v>
      </c>
      <c r="E40" s="20" t="s">
        <v>82</v>
      </c>
      <c r="F40" s="20" t="s">
        <v>83</v>
      </c>
      <c r="G40" s="21">
        <v>224.95</v>
      </c>
    </row>
    <row r="41" spans="1:7" ht="33.950000000000003" customHeight="1" x14ac:dyDescent="0.25">
      <c r="A41" s="17">
        <v>46128</v>
      </c>
      <c r="B41" s="18" t="s">
        <v>84</v>
      </c>
      <c r="C41" s="18" t="s">
        <v>24</v>
      </c>
      <c r="D41" s="19">
        <v>85821130368</v>
      </c>
      <c r="E41" s="20" t="s">
        <v>12</v>
      </c>
      <c r="F41" s="20" t="s">
        <v>121</v>
      </c>
      <c r="G41" s="21">
        <v>64.7</v>
      </c>
    </row>
    <row r="42" spans="1:7" ht="33.950000000000003" customHeight="1" x14ac:dyDescent="0.25">
      <c r="A42" s="17">
        <v>46128</v>
      </c>
      <c r="B42" s="18" t="s">
        <v>85</v>
      </c>
      <c r="C42" s="18" t="s">
        <v>24</v>
      </c>
      <c r="D42" s="19">
        <v>85821130368</v>
      </c>
      <c r="E42" s="20" t="s">
        <v>12</v>
      </c>
      <c r="F42" s="20" t="s">
        <v>121</v>
      </c>
      <c r="G42" s="21">
        <v>49.78</v>
      </c>
    </row>
    <row r="43" spans="1:7" ht="33.950000000000003" customHeight="1" x14ac:dyDescent="0.25">
      <c r="A43" s="17">
        <v>46128</v>
      </c>
      <c r="B43" s="18" t="s">
        <v>86</v>
      </c>
      <c r="C43" s="18" t="s">
        <v>37</v>
      </c>
      <c r="D43" s="19">
        <v>87311810356</v>
      </c>
      <c r="E43" s="20" t="s">
        <v>12</v>
      </c>
      <c r="F43" s="20" t="s">
        <v>38</v>
      </c>
      <c r="G43" s="21">
        <v>68.180000000000007</v>
      </c>
    </row>
    <row r="44" spans="1:7" ht="33.950000000000003" customHeight="1" x14ac:dyDescent="0.25">
      <c r="A44" s="17">
        <v>46128</v>
      </c>
      <c r="B44" s="18" t="s">
        <v>87</v>
      </c>
      <c r="C44" s="18" t="s">
        <v>42</v>
      </c>
      <c r="D44" s="19">
        <v>83416546499</v>
      </c>
      <c r="E44" s="20" t="s">
        <v>12</v>
      </c>
      <c r="F44" s="20" t="s">
        <v>119</v>
      </c>
      <c r="G44" s="21">
        <v>60.02</v>
      </c>
    </row>
    <row r="45" spans="1:7" ht="33.950000000000003" customHeight="1" x14ac:dyDescent="0.25">
      <c r="A45" s="17">
        <v>46128</v>
      </c>
      <c r="B45" s="18" t="s">
        <v>88</v>
      </c>
      <c r="C45" s="18" t="s">
        <v>42</v>
      </c>
      <c r="D45" s="19">
        <v>83416546499</v>
      </c>
      <c r="E45" s="20" t="s">
        <v>12</v>
      </c>
      <c r="F45" s="20" t="s">
        <v>119</v>
      </c>
      <c r="G45" s="21">
        <v>250.49</v>
      </c>
    </row>
    <row r="46" spans="1:7" ht="33.950000000000003" customHeight="1" x14ac:dyDescent="0.25">
      <c r="A46" s="17">
        <v>46128</v>
      </c>
      <c r="B46" s="18" t="s">
        <v>89</v>
      </c>
      <c r="C46" s="18" t="s">
        <v>45</v>
      </c>
      <c r="D46" s="19">
        <v>82031999604</v>
      </c>
      <c r="E46" s="20" t="s">
        <v>12</v>
      </c>
      <c r="F46" s="20" t="s">
        <v>46</v>
      </c>
      <c r="G46" s="21">
        <v>230.94</v>
      </c>
    </row>
    <row r="47" spans="1:7" ht="33.950000000000003" customHeight="1" x14ac:dyDescent="0.25">
      <c r="A47" s="17">
        <v>46128</v>
      </c>
      <c r="B47" s="18" t="s">
        <v>90</v>
      </c>
      <c r="C47" s="18" t="s">
        <v>48</v>
      </c>
      <c r="D47" s="19">
        <v>85584865987</v>
      </c>
      <c r="E47" s="20" t="s">
        <v>12</v>
      </c>
      <c r="F47" s="20" t="s">
        <v>119</v>
      </c>
      <c r="G47" s="21">
        <v>59.49</v>
      </c>
    </row>
    <row r="48" spans="1:7" ht="33.950000000000003" customHeight="1" x14ac:dyDescent="0.25">
      <c r="A48" s="17">
        <v>46128</v>
      </c>
      <c r="B48" s="18" t="s">
        <v>91</v>
      </c>
      <c r="C48" s="18" t="s">
        <v>48</v>
      </c>
      <c r="D48" s="19">
        <v>85584865987</v>
      </c>
      <c r="E48" s="20" t="s">
        <v>12</v>
      </c>
      <c r="F48" s="20" t="s">
        <v>119</v>
      </c>
      <c r="G48" s="21">
        <v>29.57</v>
      </c>
    </row>
    <row r="49" spans="1:8" ht="33.950000000000003" customHeight="1" x14ac:dyDescent="0.25">
      <c r="A49" s="17">
        <v>46132</v>
      </c>
      <c r="B49" s="18" t="s">
        <v>92</v>
      </c>
      <c r="C49" s="18" t="s">
        <v>93</v>
      </c>
      <c r="D49" s="19">
        <v>61566151394</v>
      </c>
      <c r="E49" s="20" t="s">
        <v>94</v>
      </c>
      <c r="F49" s="20" t="s">
        <v>120</v>
      </c>
      <c r="G49" s="21">
        <v>13.98</v>
      </c>
    </row>
    <row r="50" spans="1:8" ht="33.950000000000003" customHeight="1" x14ac:dyDescent="0.25">
      <c r="A50" s="17">
        <v>46133</v>
      </c>
      <c r="B50" s="18" t="s">
        <v>95</v>
      </c>
      <c r="C50" s="18" t="s">
        <v>96</v>
      </c>
      <c r="D50" s="19">
        <v>30411938727</v>
      </c>
      <c r="E50" s="20" t="s">
        <v>12</v>
      </c>
      <c r="F50" s="20" t="s">
        <v>22</v>
      </c>
      <c r="G50" s="21">
        <v>86.46</v>
      </c>
    </row>
    <row r="51" spans="1:8" ht="33.950000000000003" customHeight="1" x14ac:dyDescent="0.25">
      <c r="A51" s="17">
        <v>46134</v>
      </c>
      <c r="B51" s="18" t="s">
        <v>97</v>
      </c>
      <c r="C51" s="18" t="s">
        <v>115</v>
      </c>
      <c r="D51" s="19">
        <v>1090545133</v>
      </c>
      <c r="E51" s="20" t="s">
        <v>116</v>
      </c>
      <c r="F51" s="20" t="s">
        <v>117</v>
      </c>
      <c r="G51" s="21">
        <v>100</v>
      </c>
    </row>
    <row r="52" spans="1:8" ht="33.950000000000003" customHeight="1" x14ac:dyDescent="0.25">
      <c r="A52" s="17">
        <v>46134</v>
      </c>
      <c r="B52" s="18" t="s">
        <v>98</v>
      </c>
      <c r="C52" s="18" t="s">
        <v>99</v>
      </c>
      <c r="D52" s="19"/>
      <c r="E52" s="20" t="s">
        <v>100</v>
      </c>
      <c r="F52" s="20" t="s">
        <v>118</v>
      </c>
      <c r="G52" s="21">
        <v>604.79999999999995</v>
      </c>
    </row>
    <row r="53" spans="1:8" ht="33.950000000000003" customHeight="1" x14ac:dyDescent="0.25">
      <c r="A53" s="17">
        <v>46136</v>
      </c>
      <c r="B53" s="18" t="s">
        <v>101</v>
      </c>
      <c r="C53" s="18" t="s">
        <v>27</v>
      </c>
      <c r="D53" s="19">
        <v>61817894937</v>
      </c>
      <c r="E53" s="20" t="s">
        <v>12</v>
      </c>
      <c r="F53" s="20" t="s">
        <v>119</v>
      </c>
      <c r="G53" s="21">
        <v>51.74</v>
      </c>
    </row>
    <row r="54" spans="1:8" ht="33.950000000000003" customHeight="1" x14ac:dyDescent="0.25">
      <c r="A54" s="17"/>
      <c r="B54" s="18"/>
      <c r="C54" s="18"/>
      <c r="D54" s="19"/>
      <c r="E54" s="20"/>
      <c r="F54" s="20" t="s">
        <v>102</v>
      </c>
      <c r="G54" s="21">
        <f>SUM(G7:G53)</f>
        <v>18540.140000000003</v>
      </c>
    </row>
    <row r="56" spans="1:8" ht="33.950000000000003" customHeight="1" x14ac:dyDescent="0.25">
      <c r="A56" s="24"/>
      <c r="B56" s="24"/>
      <c r="C56" s="24"/>
      <c r="D56" s="24"/>
      <c r="E56" s="24"/>
      <c r="F56" s="24"/>
      <c r="G56" s="26" t="s">
        <v>105</v>
      </c>
      <c r="H56" s="22"/>
    </row>
    <row r="57" spans="1:8" ht="33.950000000000003" customHeight="1" x14ac:dyDescent="0.25">
      <c r="A57" s="27"/>
      <c r="B57" s="28"/>
      <c r="C57" s="28"/>
      <c r="D57" s="28"/>
      <c r="E57" s="29"/>
      <c r="F57" s="30" t="s">
        <v>106</v>
      </c>
      <c r="G57" s="31">
        <f>2756.68+133.38+75358.42+5805.41</f>
        <v>84053.89</v>
      </c>
      <c r="H57" s="22"/>
    </row>
    <row r="58" spans="1:8" ht="33.950000000000003" customHeight="1" x14ac:dyDescent="0.25">
      <c r="A58" s="27"/>
      <c r="B58" s="28"/>
      <c r="C58" s="28"/>
      <c r="D58" s="28"/>
      <c r="E58" s="29"/>
      <c r="F58" s="30" t="s">
        <v>107</v>
      </c>
      <c r="G58" s="31">
        <f>454.85+13392.05</f>
        <v>13846.9</v>
      </c>
      <c r="H58" s="22"/>
    </row>
    <row r="59" spans="1:8" ht="33.950000000000003" customHeight="1" x14ac:dyDescent="0.25">
      <c r="A59" s="27"/>
      <c r="B59" s="28"/>
      <c r="C59" s="28"/>
      <c r="D59" s="28"/>
      <c r="E59" s="29"/>
      <c r="F59" s="30" t="s">
        <v>108</v>
      </c>
      <c r="G59" s="31">
        <v>210</v>
      </c>
      <c r="H59" s="22"/>
    </row>
    <row r="60" spans="1:8" ht="33.950000000000003" customHeight="1" x14ac:dyDescent="0.25">
      <c r="A60" s="27"/>
      <c r="B60" s="28"/>
      <c r="C60" s="28"/>
      <c r="D60" s="28"/>
      <c r="E60" s="29"/>
      <c r="F60" s="30" t="s">
        <v>109</v>
      </c>
      <c r="G60" s="31">
        <v>698.58</v>
      </c>
      <c r="H60" s="22"/>
    </row>
    <row r="61" spans="1:8" ht="33.950000000000003" customHeight="1" x14ac:dyDescent="0.25">
      <c r="A61" s="27"/>
      <c r="B61" s="28"/>
      <c r="C61" s="28"/>
      <c r="D61" s="28"/>
      <c r="E61" s="29"/>
      <c r="F61" s="30" t="s">
        <v>110</v>
      </c>
      <c r="G61" s="31">
        <v>1269.19</v>
      </c>
      <c r="H61" s="22"/>
    </row>
    <row r="62" spans="1:8" ht="33.950000000000003" customHeight="1" x14ac:dyDescent="0.25">
      <c r="A62" s="27"/>
      <c r="B62" s="28"/>
      <c r="C62" s="28"/>
      <c r="D62" s="28"/>
      <c r="E62" s="29"/>
      <c r="F62" s="30" t="s">
        <v>111</v>
      </c>
      <c r="G62" s="31">
        <f>1727.38+3700</f>
        <v>5427.38</v>
      </c>
      <c r="H62" s="22"/>
    </row>
    <row r="63" spans="1:8" ht="33.950000000000003" customHeight="1" x14ac:dyDescent="0.25">
      <c r="A63" s="27"/>
      <c r="B63" s="28"/>
      <c r="C63" s="28"/>
      <c r="D63" s="28"/>
      <c r="E63" s="29"/>
      <c r="F63" s="30" t="s">
        <v>112</v>
      </c>
      <c r="G63" s="31">
        <v>0</v>
      </c>
      <c r="H63" s="22"/>
    </row>
    <row r="64" spans="1:8" ht="33.950000000000003" customHeight="1" x14ac:dyDescent="0.25">
      <c r="A64" s="27"/>
      <c r="B64" s="28"/>
      <c r="C64" s="28"/>
      <c r="D64" s="28"/>
      <c r="E64" s="29"/>
      <c r="F64" s="30" t="s">
        <v>113</v>
      </c>
      <c r="G64" s="31">
        <v>837.66</v>
      </c>
      <c r="H64" s="22"/>
    </row>
    <row r="65" spans="1:8" ht="33.950000000000003" customHeight="1" x14ac:dyDescent="0.25">
      <c r="A65" s="27"/>
      <c r="B65" s="28"/>
      <c r="C65" s="28"/>
      <c r="D65" s="28"/>
      <c r="E65" s="29"/>
      <c r="F65" s="30" t="s">
        <v>114</v>
      </c>
      <c r="G65" s="31">
        <v>0</v>
      </c>
      <c r="H65" s="22"/>
    </row>
    <row r="66" spans="1:8" ht="33.950000000000003" customHeight="1" x14ac:dyDescent="0.25">
      <c r="A66" s="36"/>
      <c r="B66" s="37"/>
      <c r="C66" s="37"/>
      <c r="D66" s="28"/>
      <c r="E66" s="29"/>
      <c r="F66" s="25" t="s">
        <v>102</v>
      </c>
      <c r="G66" s="32">
        <f>SUM(G57:G65)</f>
        <v>106343.6</v>
      </c>
      <c r="H66" s="22"/>
    </row>
    <row r="67" spans="1:8" ht="33.950000000000003" customHeight="1" x14ac:dyDescent="0.25">
      <c r="A67" s="36"/>
      <c r="B67" s="37"/>
      <c r="C67" s="37"/>
      <c r="D67" s="33"/>
      <c r="E67" s="29"/>
      <c r="F67" s="34" t="s">
        <v>102</v>
      </c>
      <c r="G67" s="35">
        <f>G54+G66</f>
        <v>124883.74</v>
      </c>
      <c r="H67" s="22"/>
    </row>
  </sheetData>
  <sheetProtection selectLockedCells="1"/>
  <mergeCells count="7">
    <mergeCell ref="A66:C66"/>
    <mergeCell ref="A67:C67"/>
    <mergeCell ref="A1:G1"/>
    <mergeCell ref="F2:G2"/>
    <mergeCell ref="A4:G5"/>
    <mergeCell ref="B2:C2"/>
    <mergeCell ref="E3:F3"/>
  </mergeCells>
  <phoneticPr fontId="2" type="noConversion"/>
  <conditionalFormatting sqref="A7:F54">
    <cfRule type="expression" dxfId="18" priority="30">
      <formula>MOD(ROW(),2)=0</formula>
    </cfRule>
  </conditionalFormatting>
  <conditionalFormatting sqref="G7:G54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Admin</cp:lastModifiedBy>
  <cp:lastPrinted>2024-02-17T07:20:57Z</cp:lastPrinted>
  <dcterms:created xsi:type="dcterms:W3CDTF">2016-11-01T03:33:07Z</dcterms:created>
  <dcterms:modified xsi:type="dcterms:W3CDTF">2026-05-19T07:41:14Z</dcterms:modified>
  <cp:version>1.0</cp:version>
</cp:coreProperties>
</file>