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F0EFE31-5180-4403-847C-7DA7D11B7C2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40" i="1" l="1"/>
  <c r="G37" i="1"/>
  <c r="G34" i="1"/>
  <c r="G32" i="1"/>
  <c r="G31" i="1"/>
  <c r="G28" i="1" l="1"/>
  <c r="G41" i="1" s="1"/>
</calcChain>
</file>

<file path=xl/sharedStrings.xml><?xml version="1.0" encoding="utf-8"?>
<sst xmlns="http://schemas.openxmlformats.org/spreadsheetml/2006/main" count="113" uniqueCount="87">
  <si>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</si>
  <si>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</si>
  <si>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</si>
  <si>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</si>
  <si>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</si>
  <si>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</si>
  <si>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</si>
  <si>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</si>
  <si>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</si>
  <si>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</si>
  <si>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FRANA BOŠNJAKOVIĆA</t>
  </si>
  <si>
    <t>KONAVOSKA 2</t>
  </si>
  <si>
    <t>10000 ZAGREB</t>
  </si>
  <si>
    <t>JAVNA OBJAVA INFORMACIJA O TROŠENJU SREDSTAVA ZA RAZDOBLJE 
OD 01.03.2026. DO 31.03.2026.</t>
  </si>
  <si>
    <t>2323 | RASHODI ZA USLUGE</t>
  </si>
  <si>
    <t>2026-URA-53 | eRačun br.: 324136364, RUČNIK PAPIRNATI, TOALET V</t>
  </si>
  <si>
    <t>EURO ROSA IP d.o.o.</t>
  </si>
  <si>
    <t>2026-URA-12 | eRačun br.: 312414289</t>
  </si>
  <si>
    <t>Financijska agencija</t>
  </si>
  <si>
    <t>2026-TEM-1 | PS</t>
  </si>
  <si>
    <t>Grad Zag.Vodna naknada</t>
  </si>
  <si>
    <t>2026-URA-54 | eRačun br.: 324064644</t>
  </si>
  <si>
    <t>Insako d.o.o.</t>
  </si>
  <si>
    <t>2026-IZV-15 | POVRAT KRIVE UPLATE, opti print</t>
  </si>
  <si>
    <t>Opti Print Adria d.o.o.</t>
  </si>
  <si>
    <t>10000 Zagreb</t>
  </si>
  <si>
    <t>2026-URA-60 | Lenovo Think Care M920Q-Care i5-1 kom</t>
  </si>
  <si>
    <t>SERVISI RAM d.o.o.</t>
  </si>
  <si>
    <t>2422 | POSTROJENJA I OPREMA</t>
  </si>
  <si>
    <t>2026-URA-55 | eRačun br.: 324645169, PLICA OSIG. I OPĆA ODGOV.</t>
  </si>
  <si>
    <t>WIENER OSIGURANJE VIG d.d.</t>
  </si>
  <si>
    <t>2026-URA-91 | prik.mj.kom.otpada 01/26</t>
  </si>
  <si>
    <t>ZAGREBAČKI HOLDING.- PODRUŽNICA ČISTOĆA</t>
  </si>
  <si>
    <t>2026-URA-57 | eRačun br.: 325606811</t>
  </si>
  <si>
    <t>ZAGREBAČKA BANKA D.D.</t>
  </si>
  <si>
    <t>2026-URA-65 | eRačun br.: 327247211, sredst.za čiščenje</t>
  </si>
  <si>
    <t>GLOBAL DISTRI d.o.o. za trgovinu i usluge</t>
  </si>
  <si>
    <t>10430 SAMOBOR</t>
  </si>
  <si>
    <t>2026-URA-66 | eRačun br.: 327266956, ČLANARINA ZA 2026.</t>
  </si>
  <si>
    <t>UHSR</t>
  </si>
  <si>
    <t>3294 | ČLANARINE</t>
  </si>
  <si>
    <t>2026-URA-72 | eRačun br.: 331141682, dozator za sapun</t>
  </si>
  <si>
    <t>VAGABUNDO d.o.o.</t>
  </si>
  <si>
    <t>52470 UMAG</t>
  </si>
  <si>
    <t>2026-URA-84 | pop zakovica.kapice za ključ, flomaster vodootp.</t>
  </si>
  <si>
    <t>METAL-GAL d.o.o.</t>
  </si>
  <si>
    <t>2026-URA-79 | KRAFNE, FAŠNIK</t>
  </si>
  <si>
    <t>PEKARNA "AROMA" DONI PEK d.o.o.</t>
  </si>
  <si>
    <t>3293 | REPREZENTACIJA</t>
  </si>
  <si>
    <t>2026-URA-78 | slavima za hladnu vodu</t>
  </si>
  <si>
    <t>FERO- TERM d.o.o.</t>
  </si>
  <si>
    <t>10255 GORNJI STUPNIK</t>
  </si>
  <si>
    <t>2026-URA-80 | KLJUČ</t>
  </si>
  <si>
    <t>SUPER BRAVA Vl. M. BOGADI</t>
  </si>
  <si>
    <t>2026-URA-62 | eRačun br.: 326626483, veljača</t>
  </si>
  <si>
    <t xml:space="preserve"> TELEMACH HRVATSKA D.O.O. ZA TELEKOMUNIKACIJSKE USLUGE </t>
  </si>
  <si>
    <t>2026-URA-63 | eRačun br.: 326659801, veljača</t>
  </si>
  <si>
    <t>2026-URA-75 | eRačun br.: 332939683, letva, kabel</t>
  </si>
  <si>
    <t>ENERGY CENTAR PLUS d.o.o.</t>
  </si>
  <si>
    <t>2026-URA-83 | lijekovi za prvu pomoć</t>
  </si>
  <si>
    <t>LJEKARNA IŠTOK-VREBČEVIĆ</t>
  </si>
  <si>
    <t>2026-URA-101 | eRačun br.: 333686051,ROLO ZASTOR ZA POTREBE ZAVOD</t>
  </si>
  <si>
    <t>IKEA Hrvatska d.o.o. za trgovinu</t>
  </si>
  <si>
    <t>10361 Sesvete-Kraljevac</t>
  </si>
  <si>
    <t>SVEUKUPNO</t>
  </si>
  <si>
    <t>Kategorija 1</t>
  </si>
  <si>
    <t>Odgovorna osoba: Stjepan Mudifaj, prof.</t>
  </si>
  <si>
    <t>Kategorija 2</t>
  </si>
  <si>
    <t>3111 Plaće za redovan rad</t>
  </si>
  <si>
    <t>3132 Doprinosi za obvezno zdravstveno osiguranje</t>
  </si>
  <si>
    <t>3295 Pristojbe i naknade</t>
  </si>
  <si>
    <t>3211 Službena putovanja</t>
  </si>
  <si>
    <t>3212 Naknada za prijevoz</t>
  </si>
  <si>
    <t>3121 Ostali rashodi za zaposlene</t>
  </si>
  <si>
    <t>3237 Intelektualne i osobne usluge</t>
  </si>
  <si>
    <t>3722 Naknade građanima i kućanstvima u naravi</t>
  </si>
  <si>
    <t>3291 Naknade za rad predstavničkih i izvršnih tijela, povjerenstava i slično</t>
  </si>
  <si>
    <t>3221 | UREDSKI MATERIJAL I OSTALI MATERIJALNI RASHODI</t>
  </si>
  <si>
    <t>3239 | OSTALE NESPOMENUTE USLUGE</t>
  </si>
  <si>
    <t>3237 | INTELEKTUALNE I OSOBNE USLUGE</t>
  </si>
  <si>
    <t>3292 | PREMIJE OSIGURANJA</t>
  </si>
  <si>
    <t>3234 | KOMUNALNE USLUGE</t>
  </si>
  <si>
    <t>3431 | BANKARSKE USLUGE I USLUGE PLATNOG PROMETA</t>
  </si>
  <si>
    <t>3225 | SITNI INVENTAR I AUTOGUME</t>
  </si>
  <si>
    <t>3224 | MATERIJAL I DIJELOVI ZA TEKUĆE I INVESTICIJSKO ODRŽAVANJE</t>
  </si>
  <si>
    <t>3231 | USLUGE TELEFONA,POŠTE I PRIJEVOZA</t>
  </si>
  <si>
    <t>3222 | MATERIJAL I SIROVINE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</si>
</sst>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\ _€_-;\-* #,##0.00\ _€_-;_-* &quot;-&quot;??\ _€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00CCFF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2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5" fontId="3" fillId="2" borderId="10" xfId="0" applyNumberFormat="1" applyFont="1" applyFill="1" applyBorder="1" applyAlignment="1">
      <alignment horizontal="center" vertical="center" wrapText="1"/>
    </xf>
    <xf numFmtId="0" fontId="28" fillId="3" borderId="0" xfId="1" applyFont="1" applyFill="1" applyAlignment="1">
      <alignment horizontal="right" vertical="center" wrapText="1"/>
    </xf>
    <xf numFmtId="14" fontId="3" fillId="0" borderId="11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4" fontId="3" fillId="0" borderId="14" xfId="0" applyNumberFormat="1" applyFont="1" applyBorder="1" applyAlignment="1">
      <alignment horizontal="right" vertical="top" wrapText="1"/>
    </xf>
    <xf numFmtId="4" fontId="3" fillId="35" borderId="14" xfId="0" applyNumberFormat="1" applyFont="1" applyFill="1" applyBorder="1" applyAlignment="1">
      <alignment horizontal="right" vertical="top" wrapText="1"/>
    </xf>
    <xf numFmtId="4" fontId="3" fillId="0" borderId="12" xfId="0" applyNumberFormat="1" applyFont="1" applyBorder="1" applyAlignment="1">
      <alignment horizontal="center" vertical="top" wrapText="1"/>
    </xf>
    <xf numFmtId="0" fontId="3" fillId="36" borderId="14" xfId="0" applyFont="1" applyFill="1" applyBorder="1" applyAlignment="1">
      <alignment horizontal="center" vertical="top" wrapText="1"/>
    </xf>
    <xf numFmtId="43" fontId="32" fillId="36" borderId="14" xfId="0" applyNumberFormat="1" applyFont="1" applyFill="1" applyBorder="1" applyAlignment="1">
      <alignment horizontal="center" vertical="top" wrapText="1"/>
    </xf>
    <xf numFmtId="165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left" vertical="center" wrapText="1"/>
    </xf>
    <xf numFmtId="14" fontId="3" fillId="0" borderId="11" xfId="0" applyNumberFormat="1" applyFont="1" applyBorder="1" applyAlignment="1">
      <alignment horizontal="right" vertical="center" wrapText="1"/>
    </xf>
    <xf numFmtId="14" fontId="3" fillId="0" borderId="12" xfId="0" applyNumberFormat="1" applyFont="1" applyBorder="1" applyAlignment="1">
      <alignment horizontal="right" vertical="center" wrapText="1"/>
    </xf>
    <xf numFmtId="0" fontId="31" fillId="4" borderId="3" xfId="6" applyFont="1" applyAlignment="1" applyProtection="1">
      <alignment horizontal="center" vertical="center" wrapText="1"/>
    </xf>
    <xf numFmtId="0" fontId="33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27" fillId="3" borderId="0" xfId="1" applyFont="1" applyFill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8" dataDxfId="15" totalsRowDxfId="14">
  <autoFilter ref="A6:G28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/>
    <tableColumn id="10" xr3:uid="{00000000-0010-0000-0000-00000A000000}" name="Sjedište primatelja" dataDxfId="5" totalsRowDxfId="4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1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1.42578125" style="16" bestFit="1" customWidth="1"/>
    <col min="2" max="2" width="37.140625" style="6" bestFit="1" customWidth="1"/>
    <col min="3" max="3" width="30.28515625" style="6" bestFit="1" customWidth="1"/>
    <col min="4" max="5" width="17.42578125" style="6" bestFit="1" customWidth="1"/>
    <col min="6" max="6" width="46.85546875" style="6" bestFit="1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7" t="s">
        <v>10</v>
      </c>
      <c r="B1" s="37"/>
      <c r="C1" s="37"/>
      <c r="D1" s="37"/>
      <c r="E1" s="37"/>
      <c r="F1" s="37"/>
      <c r="G1" s="37"/>
      <c r="H1" s="3"/>
    </row>
    <row r="2" spans="1:8" ht="29.25" customHeight="1" thickTop="1" x14ac:dyDescent="0.25">
      <c r="A2" s="13" t="s">
        <v>7</v>
      </c>
      <c r="B2" s="40" t="s">
        <v>11</v>
      </c>
      <c r="C2" s="40"/>
      <c r="D2" s="7"/>
      <c r="E2" s="12" t="s">
        <v>8</v>
      </c>
      <c r="F2" s="38">
        <v>36897616904</v>
      </c>
      <c r="G2" s="38"/>
      <c r="H2" s="4"/>
    </row>
    <row r="3" spans="1:8" ht="29.25" customHeight="1" x14ac:dyDescent="0.25">
      <c r="A3" s="14" t="s">
        <v>9</v>
      </c>
      <c r="B3" s="10" t="s">
        <v>12</v>
      </c>
      <c r="C3" s="11"/>
      <c r="D3" s="8"/>
      <c r="E3" s="41" t="s">
        <v>66</v>
      </c>
      <c r="F3" s="41"/>
      <c r="G3" s="23" t="s">
        <v>65</v>
      </c>
      <c r="H3" s="4"/>
    </row>
    <row r="4" spans="1:8" ht="29.25" customHeight="1" x14ac:dyDescent="0.25">
      <c r="A4" s="39" t="s">
        <v>13</v>
      </c>
      <c r="B4" s="39"/>
      <c r="C4" s="39"/>
      <c r="D4" s="39"/>
      <c r="E4" s="39"/>
      <c r="F4" s="39"/>
      <c r="G4" s="39"/>
    </row>
    <row r="5" spans="1:8" ht="29.25" customHeight="1" x14ac:dyDescent="0.25">
      <c r="A5" s="39"/>
      <c r="B5" s="39"/>
      <c r="C5" s="39"/>
      <c r="D5" s="39"/>
      <c r="E5" s="39"/>
      <c r="F5" s="39"/>
      <c r="G5" s="39"/>
    </row>
    <row r="6" spans="1:8" s="2" customFormat="1" ht="42" customHeight="1" x14ac:dyDescent="0.25">
      <c r="A6" s="15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17">
        <v>46084</v>
      </c>
      <c r="B7" s="34" t="s">
        <v>15</v>
      </c>
      <c r="C7" s="34" t="s">
        <v>16</v>
      </c>
      <c r="D7" s="19">
        <v>58421021869</v>
      </c>
      <c r="E7" s="20" t="s">
        <v>12</v>
      </c>
      <c r="F7" s="33" t="s">
        <v>77</v>
      </c>
      <c r="G7" s="21">
        <v>187.5</v>
      </c>
    </row>
    <row r="8" spans="1:8" ht="33.950000000000003" customHeight="1" x14ac:dyDescent="0.25">
      <c r="A8" s="17">
        <v>46084</v>
      </c>
      <c r="B8" s="34" t="s">
        <v>17</v>
      </c>
      <c r="C8" s="34" t="s">
        <v>18</v>
      </c>
      <c r="D8" s="19">
        <v>85821130368</v>
      </c>
      <c r="E8" s="20" t="s">
        <v>12</v>
      </c>
      <c r="F8" s="33" t="s">
        <v>78</v>
      </c>
      <c r="G8" s="21">
        <v>1.66</v>
      </c>
    </row>
    <row r="9" spans="1:8" ht="33.950000000000003" customHeight="1" x14ac:dyDescent="0.25">
      <c r="A9" s="17">
        <v>46084</v>
      </c>
      <c r="B9" s="34" t="s">
        <v>19</v>
      </c>
      <c r="C9" s="34" t="s">
        <v>20</v>
      </c>
      <c r="D9" s="19"/>
      <c r="E9" s="20" t="s">
        <v>12</v>
      </c>
      <c r="F9" s="33" t="s">
        <v>14</v>
      </c>
      <c r="G9" s="21">
        <v>51.74</v>
      </c>
    </row>
    <row r="10" spans="1:8" ht="33.950000000000003" customHeight="1" x14ac:dyDescent="0.25">
      <c r="A10" s="17">
        <v>46084</v>
      </c>
      <c r="B10" s="34" t="s">
        <v>21</v>
      </c>
      <c r="C10" s="34" t="s">
        <v>22</v>
      </c>
      <c r="D10" s="19">
        <v>39851720584</v>
      </c>
      <c r="E10" s="20" t="s">
        <v>12</v>
      </c>
      <c r="F10" s="33" t="s">
        <v>77</v>
      </c>
      <c r="G10" s="21">
        <v>36.61</v>
      </c>
    </row>
    <row r="11" spans="1:8" ht="33.950000000000003" customHeight="1" x14ac:dyDescent="0.25">
      <c r="A11" s="17">
        <v>46084</v>
      </c>
      <c r="B11" s="34" t="s">
        <v>23</v>
      </c>
      <c r="C11" s="34" t="s">
        <v>24</v>
      </c>
      <c r="D11" s="19">
        <v>11469787133</v>
      </c>
      <c r="E11" s="20" t="s">
        <v>25</v>
      </c>
      <c r="F11" s="33" t="s">
        <v>79</v>
      </c>
      <c r="G11" s="21">
        <v>38.159999999999997</v>
      </c>
    </row>
    <row r="12" spans="1:8" ht="33.950000000000003" customHeight="1" x14ac:dyDescent="0.25">
      <c r="A12" s="17">
        <v>46084</v>
      </c>
      <c r="B12" s="34" t="s">
        <v>26</v>
      </c>
      <c r="C12" s="34" t="s">
        <v>27</v>
      </c>
      <c r="D12" s="19">
        <v>48333417526</v>
      </c>
      <c r="E12" s="20" t="s">
        <v>12</v>
      </c>
      <c r="F12" s="33" t="s">
        <v>28</v>
      </c>
      <c r="G12" s="21">
        <v>377.5</v>
      </c>
    </row>
    <row r="13" spans="1:8" ht="33.950000000000003" customHeight="1" x14ac:dyDescent="0.25">
      <c r="A13" s="17">
        <v>46084</v>
      </c>
      <c r="B13" s="34" t="s">
        <v>29</v>
      </c>
      <c r="C13" s="34" t="s">
        <v>30</v>
      </c>
      <c r="D13" s="19">
        <v>52848403362</v>
      </c>
      <c r="E13" s="20" t="s">
        <v>12</v>
      </c>
      <c r="F13" s="33" t="s">
        <v>80</v>
      </c>
      <c r="G13" s="21">
        <v>3107.03</v>
      </c>
    </row>
    <row r="14" spans="1:8" ht="33.950000000000003" customHeight="1" x14ac:dyDescent="0.25">
      <c r="A14" s="17">
        <v>46084</v>
      </c>
      <c r="B14" s="34" t="s">
        <v>31</v>
      </c>
      <c r="C14" s="34" t="s">
        <v>32</v>
      </c>
      <c r="D14" s="19">
        <v>85584865987</v>
      </c>
      <c r="E14" s="20" t="s">
        <v>12</v>
      </c>
      <c r="F14" s="33" t="s">
        <v>81</v>
      </c>
      <c r="G14" s="21">
        <v>35.4</v>
      </c>
    </row>
    <row r="15" spans="1:8" ht="33.950000000000003" customHeight="1" x14ac:dyDescent="0.25">
      <c r="A15" s="17">
        <v>46091</v>
      </c>
      <c r="B15" s="34" t="s">
        <v>33</v>
      </c>
      <c r="C15" s="34" t="s">
        <v>34</v>
      </c>
      <c r="D15" s="19">
        <v>92963223473</v>
      </c>
      <c r="E15" s="20" t="s">
        <v>12</v>
      </c>
      <c r="F15" s="33" t="s">
        <v>82</v>
      </c>
      <c r="G15" s="21">
        <v>37.68</v>
      </c>
    </row>
    <row r="16" spans="1:8" ht="33.950000000000003" customHeight="1" x14ac:dyDescent="0.25">
      <c r="A16" s="17">
        <v>46101</v>
      </c>
      <c r="B16" s="34" t="s">
        <v>35</v>
      </c>
      <c r="C16" s="34" t="s">
        <v>36</v>
      </c>
      <c r="D16" s="19">
        <v>5743327409</v>
      </c>
      <c r="E16" s="20" t="s">
        <v>37</v>
      </c>
      <c r="F16" s="33" t="s">
        <v>77</v>
      </c>
      <c r="G16" s="21">
        <v>146.80000000000001</v>
      </c>
    </row>
    <row r="17" spans="1:7" ht="33.950000000000003" customHeight="1" x14ac:dyDescent="0.25">
      <c r="A17" s="17">
        <v>46101</v>
      </c>
      <c r="B17" s="34" t="s">
        <v>38</v>
      </c>
      <c r="C17" s="34" t="s">
        <v>39</v>
      </c>
      <c r="D17" s="19">
        <v>75780877581</v>
      </c>
      <c r="E17" s="20" t="s">
        <v>12</v>
      </c>
      <c r="F17" s="33" t="s">
        <v>40</v>
      </c>
      <c r="G17" s="21">
        <v>40</v>
      </c>
    </row>
    <row r="18" spans="1:7" ht="33.950000000000003" customHeight="1" x14ac:dyDescent="0.25">
      <c r="A18" s="17">
        <v>46101</v>
      </c>
      <c r="B18" s="34" t="s">
        <v>41</v>
      </c>
      <c r="C18" s="34" t="s">
        <v>42</v>
      </c>
      <c r="D18" s="19">
        <v>88590535237</v>
      </c>
      <c r="E18" s="20" t="s">
        <v>43</v>
      </c>
      <c r="F18" s="33" t="s">
        <v>83</v>
      </c>
      <c r="G18" s="21">
        <v>85.7</v>
      </c>
    </row>
    <row r="19" spans="1:7" ht="33.950000000000003" customHeight="1" x14ac:dyDescent="0.25">
      <c r="A19" s="17">
        <v>46104</v>
      </c>
      <c r="B19" s="34" t="s">
        <v>44</v>
      </c>
      <c r="C19" s="34" t="s">
        <v>45</v>
      </c>
      <c r="D19" s="19">
        <v>29747794887</v>
      </c>
      <c r="E19" s="20" t="s">
        <v>12</v>
      </c>
      <c r="F19" s="33" t="s">
        <v>84</v>
      </c>
      <c r="G19" s="21">
        <v>12.48</v>
      </c>
    </row>
    <row r="20" spans="1:7" ht="33.950000000000003" customHeight="1" x14ac:dyDescent="0.25">
      <c r="A20" s="17">
        <v>46104</v>
      </c>
      <c r="B20" s="34" t="s">
        <v>46</v>
      </c>
      <c r="C20" s="34" t="s">
        <v>47</v>
      </c>
      <c r="D20" s="19">
        <v>71381616264</v>
      </c>
      <c r="E20" s="20" t="s">
        <v>12</v>
      </c>
      <c r="F20" s="33" t="s">
        <v>48</v>
      </c>
      <c r="G20" s="21">
        <v>8.36</v>
      </c>
    </row>
    <row r="21" spans="1:7" ht="33.950000000000003" customHeight="1" x14ac:dyDescent="0.25">
      <c r="A21" s="17">
        <v>46105</v>
      </c>
      <c r="B21" s="34" t="s">
        <v>49</v>
      </c>
      <c r="C21" s="34" t="s">
        <v>50</v>
      </c>
      <c r="D21" s="19">
        <v>69638067216</v>
      </c>
      <c r="E21" s="20" t="s">
        <v>51</v>
      </c>
      <c r="F21" s="33" t="s">
        <v>84</v>
      </c>
      <c r="G21" s="21">
        <v>25.59</v>
      </c>
    </row>
    <row r="22" spans="1:7" ht="33.950000000000003" customHeight="1" x14ac:dyDescent="0.25">
      <c r="A22" s="17">
        <v>46105</v>
      </c>
      <c r="B22" s="34" t="s">
        <v>52</v>
      </c>
      <c r="C22" s="34" t="s">
        <v>53</v>
      </c>
      <c r="D22" s="19">
        <v>73952152805</v>
      </c>
      <c r="E22" s="20" t="s">
        <v>12</v>
      </c>
      <c r="F22" s="33" t="s">
        <v>78</v>
      </c>
      <c r="G22" s="21">
        <v>21.5</v>
      </c>
    </row>
    <row r="23" spans="1:7" ht="33.950000000000003" customHeight="1" x14ac:dyDescent="0.25">
      <c r="A23" s="17">
        <v>46106</v>
      </c>
      <c r="B23" s="34" t="s">
        <v>54</v>
      </c>
      <c r="C23" s="34" t="s">
        <v>55</v>
      </c>
      <c r="D23" s="19">
        <v>70133616033</v>
      </c>
      <c r="E23" s="20" t="s">
        <v>12</v>
      </c>
      <c r="F23" s="33" t="s">
        <v>85</v>
      </c>
      <c r="G23" s="21">
        <v>34.5</v>
      </c>
    </row>
    <row r="24" spans="1:7" ht="33.950000000000003" customHeight="1" x14ac:dyDescent="0.25">
      <c r="A24" s="17">
        <v>46106</v>
      </c>
      <c r="B24" s="34" t="s">
        <v>56</v>
      </c>
      <c r="C24" s="34" t="s">
        <v>55</v>
      </c>
      <c r="D24" s="19">
        <v>70133616033</v>
      </c>
      <c r="E24" s="20" t="s">
        <v>12</v>
      </c>
      <c r="F24" s="33" t="s">
        <v>85</v>
      </c>
      <c r="G24" s="21">
        <v>17.36</v>
      </c>
    </row>
    <row r="25" spans="1:7" ht="33.950000000000003" customHeight="1" x14ac:dyDescent="0.25">
      <c r="A25" s="17">
        <v>46106</v>
      </c>
      <c r="B25" s="34" t="s">
        <v>57</v>
      </c>
      <c r="C25" s="34" t="s">
        <v>58</v>
      </c>
      <c r="D25" s="19">
        <v>21231559118</v>
      </c>
      <c r="E25" s="20" t="s">
        <v>12</v>
      </c>
      <c r="F25" s="33" t="s">
        <v>84</v>
      </c>
      <c r="G25" s="21">
        <v>27.2</v>
      </c>
    </row>
    <row r="26" spans="1:7" ht="33.950000000000003" customHeight="1" x14ac:dyDescent="0.25">
      <c r="A26" s="17">
        <v>46106</v>
      </c>
      <c r="B26" s="34" t="s">
        <v>59</v>
      </c>
      <c r="C26" s="34" t="s">
        <v>60</v>
      </c>
      <c r="D26" s="19">
        <v>1201625134</v>
      </c>
      <c r="E26" s="20" t="s">
        <v>12</v>
      </c>
      <c r="F26" s="33" t="s">
        <v>86</v>
      </c>
      <c r="G26" s="21">
        <v>49.02</v>
      </c>
    </row>
    <row r="27" spans="1:7" ht="33.950000000000003" customHeight="1" x14ac:dyDescent="0.25">
      <c r="A27" s="17">
        <v>46108</v>
      </c>
      <c r="B27" s="34" t="s">
        <v>61</v>
      </c>
      <c r="C27" s="34" t="s">
        <v>62</v>
      </c>
      <c r="D27" s="19">
        <v>21523879111</v>
      </c>
      <c r="E27" s="20" t="s">
        <v>63</v>
      </c>
      <c r="F27" s="33" t="s">
        <v>83</v>
      </c>
      <c r="G27" s="21">
        <v>404.91</v>
      </c>
    </row>
    <row r="28" spans="1:7" ht="33.950000000000003" customHeight="1" x14ac:dyDescent="0.25">
      <c r="A28" s="17"/>
      <c r="B28" s="18"/>
      <c r="C28" s="18"/>
      <c r="D28" s="19"/>
      <c r="E28" s="20"/>
      <c r="F28" s="20" t="s">
        <v>64</v>
      </c>
      <c r="G28" s="21">
        <f>SUM(G7:G27)</f>
        <v>4746.7</v>
      </c>
    </row>
    <row r="30" spans="1:7" ht="33.950000000000003" customHeight="1" x14ac:dyDescent="0.25">
      <c r="G30" s="23" t="s">
        <v>67</v>
      </c>
    </row>
    <row r="31" spans="1:7" ht="33.950000000000003" customHeight="1" x14ac:dyDescent="0.25">
      <c r="A31" s="24"/>
      <c r="B31" s="25"/>
      <c r="C31" s="25"/>
      <c r="D31" s="25"/>
      <c r="E31" s="26"/>
      <c r="F31" s="27" t="s">
        <v>68</v>
      </c>
      <c r="G31" s="28">
        <f>71504.2+2197.36+8168.9</f>
        <v>81870.459999999992</v>
      </c>
    </row>
    <row r="32" spans="1:7" ht="33.950000000000003" customHeight="1" x14ac:dyDescent="0.25">
      <c r="A32" s="24"/>
      <c r="B32" s="25"/>
      <c r="C32" s="25"/>
      <c r="D32" s="25"/>
      <c r="E32" s="26"/>
      <c r="F32" s="27" t="s">
        <v>69</v>
      </c>
      <c r="G32" s="28">
        <f>13146.08+362.57</f>
        <v>13508.65</v>
      </c>
    </row>
    <row r="33" spans="1:7" ht="33.950000000000003" customHeight="1" x14ac:dyDescent="0.25">
      <c r="A33" s="24"/>
      <c r="B33" s="25"/>
      <c r="C33" s="25"/>
      <c r="D33" s="25"/>
      <c r="E33" s="26"/>
      <c r="F33" s="27" t="s">
        <v>70</v>
      </c>
      <c r="G33" s="28">
        <v>210</v>
      </c>
    </row>
    <row r="34" spans="1:7" ht="33.950000000000003" customHeight="1" x14ac:dyDescent="0.25">
      <c r="A34" s="24"/>
      <c r="B34" s="25"/>
      <c r="C34" s="25"/>
      <c r="D34" s="25"/>
      <c r="E34" s="26"/>
      <c r="F34" s="27" t="s">
        <v>71</v>
      </c>
      <c r="G34" s="28">
        <f>722.1+123</f>
        <v>845.1</v>
      </c>
    </row>
    <row r="35" spans="1:7" ht="33.950000000000003" customHeight="1" x14ac:dyDescent="0.25">
      <c r="A35" s="24"/>
      <c r="B35" s="25"/>
      <c r="C35" s="25"/>
      <c r="D35" s="25"/>
      <c r="E35" s="26"/>
      <c r="F35" s="27" t="s">
        <v>72</v>
      </c>
      <c r="G35" s="28">
        <v>1283.01</v>
      </c>
    </row>
    <row r="36" spans="1:7" ht="33.950000000000003" customHeight="1" x14ac:dyDescent="0.25">
      <c r="A36" s="24"/>
      <c r="B36" s="25"/>
      <c r="C36" s="25"/>
      <c r="D36" s="25"/>
      <c r="E36" s="26"/>
      <c r="F36" s="27" t="s">
        <v>73</v>
      </c>
      <c r="G36" s="28">
        <v>0</v>
      </c>
    </row>
    <row r="37" spans="1:7" ht="33.950000000000003" customHeight="1" x14ac:dyDescent="0.25">
      <c r="A37" s="24"/>
      <c r="B37" s="25"/>
      <c r="C37" s="25"/>
      <c r="D37" s="25"/>
      <c r="E37" s="26"/>
      <c r="F37" s="27" t="s">
        <v>74</v>
      </c>
      <c r="G37" s="28">
        <f>291.72</f>
        <v>291.72000000000003</v>
      </c>
    </row>
    <row r="38" spans="1:7" ht="33.950000000000003" customHeight="1" x14ac:dyDescent="0.25">
      <c r="A38" s="24"/>
      <c r="B38" s="25"/>
      <c r="C38" s="25"/>
      <c r="D38" s="25"/>
      <c r="E38" s="26"/>
      <c r="F38" s="27" t="s">
        <v>76</v>
      </c>
      <c r="G38" s="28">
        <v>837.66</v>
      </c>
    </row>
    <row r="39" spans="1:7" ht="33.950000000000003" customHeight="1" x14ac:dyDescent="0.25">
      <c r="A39" s="24"/>
      <c r="B39" s="25"/>
      <c r="C39" s="25"/>
      <c r="D39" s="25"/>
      <c r="E39" s="26"/>
      <c r="F39" s="27" t="s">
        <v>75</v>
      </c>
      <c r="G39" s="28">
        <v>0</v>
      </c>
    </row>
    <row r="40" spans="1:7" ht="33.950000000000003" customHeight="1" x14ac:dyDescent="0.25">
      <c r="A40" s="35"/>
      <c r="B40" s="36"/>
      <c r="C40" s="36"/>
      <c r="D40" s="25"/>
      <c r="E40" s="26"/>
      <c r="F40" s="22" t="s">
        <v>64</v>
      </c>
      <c r="G40" s="29">
        <f>SUM(G31:G39)</f>
        <v>98846.599999999991</v>
      </c>
    </row>
    <row r="41" spans="1:7" ht="33.950000000000003" customHeight="1" x14ac:dyDescent="0.25">
      <c r="A41" s="35"/>
      <c r="B41" s="36"/>
      <c r="C41" s="36"/>
      <c r="D41" s="30"/>
      <c r="E41" s="26"/>
      <c r="F41" s="31" t="s">
        <v>64</v>
      </c>
      <c r="G41" s="32">
        <f>G28+G40</f>
        <v>103593.29999999999</v>
      </c>
    </row>
  </sheetData>
  <sheetProtection selectLockedCells="1"/>
  <mergeCells count="7">
    <mergeCell ref="A40:C40"/>
    <mergeCell ref="A41:C41"/>
    <mergeCell ref="A1:G1"/>
    <mergeCell ref="F2:G2"/>
    <mergeCell ref="A4:G5"/>
    <mergeCell ref="B2:C2"/>
    <mergeCell ref="E3:F3"/>
  </mergeCells>
  <phoneticPr fontId="2" type="noConversion"/>
  <conditionalFormatting sqref="A7:F28">
    <cfRule type="expression" dxfId="19" priority="32">
      <formula>MOD(ROW(),2)=0</formula>
    </cfRule>
  </conditionalFormatting>
  <conditionalFormatting sqref="G7:G28">
    <cfRule type="expression" dxfId="18" priority="29">
      <formula>MOD(ROW(),2)=0</formula>
    </cfRule>
    <cfRule type="expression" dxfId="17" priority="30">
      <formula>MOD(ROW(),2)=1</formula>
    </cfRule>
  </conditionalFormatting>
  <conditionalFormatting sqref="F40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Admin</cp:lastModifiedBy>
  <cp:lastPrinted>2024-02-17T07:20:57Z</cp:lastPrinted>
  <dcterms:created xsi:type="dcterms:W3CDTF">2016-11-01T03:33:07Z</dcterms:created>
  <dcterms:modified xsi:type="dcterms:W3CDTF">2026-04-20T12:30:56Z</dcterms:modified>
  <cp:version>1.0</cp:version>
</cp:coreProperties>
</file>